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Q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<sst xmlns="http://schemas.openxmlformats.org/spreadsheetml/2006/main" count="62" uniqueCount="40">
  <si>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</si>
  <si>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</si>
  <si>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</si>
  <si>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</si>
  <si>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</si>
  <si>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</si>
  <si>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</si>
  <si>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</si>
  <si>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</si>
  <si>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</si>
  <si>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</si>
  <si>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</si>
  <si>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</si>
  <si>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</si>
  <si>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</si>
  <si>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</si>
  <si>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</si>
  <si>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</si>
  <si>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</si>
  <si>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</si>
  <si>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</si>
  <si>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</si>
  <si>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</si>
  <si>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</si>
  <si>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</si>
  <si>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</si>
  <si>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</si>
  <si>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</si>
  <si>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</si>
  <si>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Zbigniew Bączyński</t>
  </si>
  <si>
    <t>PRZEWODNICZĄCY  RADY</t>
  </si>
  <si>
    <t>Dział</t>
  </si>
  <si>
    <t>Strategia Rozwoju Łódzkiego Obszaru Metropolitalnego</t>
  </si>
  <si>
    <t>Miasto Łódź</t>
  </si>
  <si>
    <t>Druga młodość z komputerem - przeciwdziałanie wykluczeniu cyfrowemu dla osób 50+ w Brzezinach</t>
  </si>
  <si>
    <t>limity wydatków w poszczególnych latach (wszystkie lata)</t>
  </si>
  <si>
    <t>Miasto Brzeziny</t>
  </si>
  <si>
    <t>Wykaz przedsięwzięć do WPF realizowanych w latach 2014-2020</t>
  </si>
  <si>
    <t>Odbiór odpadów komunalnych z terenu Miasta Brzeziny z nieruchomości, na których zamieszkują mieszkańcy</t>
  </si>
  <si>
    <t>Zmiana Miejscowego planu zagospodarowania przestrzennego miasta Brzeziny dla jedenastu obszarów położonych na terenie miasta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</si>
</sst>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zcionka tekstu podstawowego"/>
      <family val="0"/>
    </font>
    <font>
      <sz val="13"/>
      <color indexed="8"/>
      <name val="Czcionka tekstu podstawowego"/>
      <family val="0"/>
    </font>
    <font>
      <sz val="13"/>
      <color indexed="8"/>
      <name val="Times New Roman"/>
      <family val="1"/>
    </font>
    <font>
      <sz val="13"/>
      <name val="Czcionka tekstu podstawowego"/>
      <family val="0"/>
    </font>
    <font>
      <sz val="13"/>
      <name val="Times New Roman"/>
      <family val="1"/>
    </font>
    <font>
      <b/>
      <sz val="13"/>
      <name val="Czcionka tekstu podstawowego"/>
      <family val="0"/>
    </font>
    <font>
      <i/>
      <sz val="13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3"/>
      <color theme="1"/>
      <name val="Czcionka tekstu podstawowego"/>
      <family val="0"/>
    </font>
    <font>
      <sz val="13"/>
      <color theme="1"/>
      <name val="Times New Roman"/>
      <family val="1"/>
    </font>
    <font>
      <sz val="10"/>
      <color theme="1"/>
      <name val="Czcionka tekstu podstawowego"/>
      <family val="2"/>
    </font>
    <font>
      <sz val="8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62" fillId="33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/>
    </xf>
    <xf numFmtId="4" fontId="63" fillId="33" borderId="10" xfId="0" applyNumberFormat="1" applyFont="1" applyFill="1" applyBorder="1" applyAlignment="1">
      <alignment horizontal="right" vertical="center"/>
    </xf>
    <xf numFmtId="4" fontId="21" fillId="33" borderId="10" xfId="0" applyNumberFormat="1" applyFont="1" applyFill="1" applyBorder="1" applyAlignment="1">
      <alignment horizontal="right" vertical="center" wrapText="1"/>
    </xf>
    <xf numFmtId="4" fontId="21" fillId="33" borderId="10" xfId="0" applyNumberFormat="1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4" fontId="23" fillId="33" borderId="10" xfId="0" applyNumberFormat="1" applyFont="1" applyFill="1" applyBorder="1" applyAlignment="1">
      <alignment horizontal="right" vertical="center"/>
    </xf>
    <xf numFmtId="4" fontId="23" fillId="33" borderId="10" xfId="0" applyNumberFormat="1" applyFont="1" applyFill="1" applyBorder="1" applyAlignment="1">
      <alignment horizontal="right" vertical="center" wrapText="1"/>
    </xf>
    <xf numFmtId="4" fontId="25" fillId="33" borderId="10" xfId="0" applyNumberFormat="1" applyFont="1" applyFill="1" applyBorder="1" applyAlignment="1">
      <alignment horizontal="right" vertical="center"/>
    </xf>
    <xf numFmtId="4" fontId="20" fillId="33" borderId="10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left"/>
    </xf>
    <xf numFmtId="4" fontId="25" fillId="33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2" fillId="0" borderId="10" xfId="0" applyFont="1" applyBorder="1" applyAlignment="1">
      <alignment vertical="center"/>
    </xf>
    <xf numFmtId="0" fontId="64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wrapText="1"/>
    </xf>
    <xf numFmtId="4" fontId="21" fillId="33" borderId="12" xfId="0" applyNumberFormat="1" applyFont="1" applyFill="1" applyBorder="1" applyAlignment="1">
      <alignment horizontal="right" vertical="center"/>
    </xf>
    <xf numFmtId="0" fontId="65" fillId="0" borderId="0" xfId="0" applyFont="1" applyBorder="1" applyAlignment="1">
      <alignment wrapText="1"/>
    </xf>
    <xf numFmtId="0" fontId="17" fillId="0" borderId="11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19" fillId="33" borderId="11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26" fillId="0" borderId="12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65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66" fillId="0" borderId="17" xfId="0" applyFont="1" applyBorder="1" applyAlignment="1">
      <alignment wrapText="1"/>
    </xf>
    <xf numFmtId="0" fontId="17" fillId="0" borderId="11" xfId="0" applyFont="1" applyBorder="1" applyAlignment="1">
      <alignment horizontal="left" vertical="center" wrapText="1"/>
    </xf>
    <xf numFmtId="0" fontId="63" fillId="0" borderId="13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8" fillId="33" borderId="11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67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60"/>
  <sheetViews>
    <sheetView tabSelected="1" zoomScale="80" zoomScaleNormal="80" zoomScalePageLayoutView="0" workbookViewId="0" topLeftCell="A1">
      <pane xSplit="7" ySplit="5" topLeftCell="N20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41" sqref="B41"/>
    </sheetView>
  </sheetViews>
  <sheetFormatPr defaultColWidth="8.796875" defaultRowHeight="14.25" outlineLevelRow="2"/>
  <cols>
    <col min="1" max="1" width="2.59765625" style="0" customWidth="1"/>
    <col min="2" max="2" width="30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8" style="0" customWidth="1"/>
    <col min="8" max="8" width="16.8984375" style="0" customWidth="1"/>
    <col min="9" max="9" width="14.5" style="0" customWidth="1"/>
    <col min="10" max="10" width="15.8984375" style="0" customWidth="1"/>
    <col min="11" max="11" width="15.19921875" style="0" customWidth="1"/>
    <col min="12" max="12" width="12.8984375" style="0" customWidth="1"/>
    <col min="13" max="13" width="9.59765625" style="0" customWidth="1"/>
    <col min="14" max="14" width="9.19921875" style="0" customWidth="1"/>
    <col min="15" max="15" width="8.59765625" style="0" customWidth="1"/>
    <col min="16" max="16" width="8.8984375" style="0" customWidth="1"/>
    <col min="17" max="17" width="8.19921875" style="0" hidden="1" customWidth="1"/>
    <col min="18" max="18" width="8.3984375" style="0" hidden="1" customWidth="1"/>
    <col min="19" max="19" width="8.19921875" style="0" hidden="1" customWidth="1"/>
    <col min="20" max="20" width="7.3984375" style="0" hidden="1" customWidth="1"/>
    <col min="21" max="21" width="7.19921875" style="0" hidden="1" customWidth="1"/>
    <col min="22" max="22" width="7.5" style="0" hidden="1" customWidth="1"/>
    <col min="23" max="23" width="7.09765625" style="0" hidden="1" customWidth="1"/>
    <col min="24" max="24" width="7.59765625" style="0" hidden="1" customWidth="1"/>
    <col min="25" max="25" width="7.8984375" style="0" hidden="1" customWidth="1"/>
    <col min="26" max="26" width="8.3984375" style="0" hidden="1" customWidth="1"/>
    <col min="27" max="27" width="8.59765625" style="0" hidden="1" customWidth="1"/>
    <col min="28" max="28" width="8.5" style="0" hidden="1" customWidth="1"/>
    <col min="29" max="29" width="8.19921875" style="0" hidden="1" customWidth="1"/>
    <col min="30" max="30" width="8.5" style="0" hidden="1" customWidth="1"/>
    <col min="31" max="32" width="8.3984375" style="0" hidden="1" customWidth="1"/>
    <col min="33" max="33" width="0" style="0" hidden="1" customWidth="1"/>
    <col min="34" max="35" width="8.5" style="0" hidden="1" customWidth="1"/>
    <col min="36" max="36" width="0" style="0" hidden="1" customWidth="1"/>
    <col min="37" max="37" width="8.69921875" style="0" hidden="1" customWidth="1"/>
    <col min="38" max="38" width="0" style="0" hidden="1" customWidth="1"/>
    <col min="39" max="40" width="8.59765625" style="0" hidden="1" customWidth="1"/>
    <col min="41" max="41" width="8.5" style="0" hidden="1" customWidth="1"/>
    <col min="42" max="42" width="9.59765625" style="0" hidden="1" customWidth="1"/>
    <col min="43" max="43" width="16.69921875" style="0" customWidth="1"/>
  </cols>
  <sheetData>
    <row r="1" spans="2:11" s="1" customFormat="1" ht="18.75" customHeight="1">
      <c r="B1" s="100" t="s">
        <v>24</v>
      </c>
      <c r="C1" s="101"/>
      <c r="D1" s="101"/>
      <c r="E1" s="101"/>
      <c r="F1" s="101"/>
      <c r="G1" s="101"/>
      <c r="H1" s="101"/>
      <c r="I1" s="101"/>
      <c r="J1" s="2"/>
      <c r="K1" s="4" t="s">
        <v>26</v>
      </c>
    </row>
    <row r="2" spans="1:43" s="1" customFormat="1" ht="38.25" customHeight="1">
      <c r="A2" s="105" t="s">
        <v>37</v>
      </c>
      <c r="B2" s="106"/>
      <c r="C2" s="106"/>
      <c r="D2" s="106"/>
      <c r="E2" s="106"/>
      <c r="F2" s="106"/>
      <c r="G2" s="106"/>
      <c r="H2" s="106"/>
      <c r="I2" s="106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1:43" s="1" customFormat="1" ht="60" customHeight="1">
      <c r="A3" s="107" t="s">
        <v>1</v>
      </c>
      <c r="B3" s="77" t="s">
        <v>24</v>
      </c>
      <c r="C3" s="67" t="s">
        <v>2</v>
      </c>
      <c r="D3" s="67" t="s">
        <v>3</v>
      </c>
      <c r="E3" s="67"/>
      <c r="F3" s="67" t="s">
        <v>4</v>
      </c>
      <c r="G3" s="67"/>
      <c r="H3" s="95" t="s">
        <v>5</v>
      </c>
      <c r="I3" s="95" t="s">
        <v>6</v>
      </c>
      <c r="J3" s="97" t="s">
        <v>35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9"/>
      <c r="AQ3" s="96" t="s">
        <v>7</v>
      </c>
    </row>
    <row r="4" spans="1:43" s="1" customFormat="1" ht="22.5" customHeight="1">
      <c r="A4" s="107"/>
      <c r="B4" s="77"/>
      <c r="C4" s="67"/>
      <c r="D4" s="16" t="s">
        <v>8</v>
      </c>
      <c r="E4" s="16" t="s">
        <v>9</v>
      </c>
      <c r="F4" s="16" t="s">
        <v>31</v>
      </c>
      <c r="G4" s="16" t="s">
        <v>10</v>
      </c>
      <c r="H4" s="95"/>
      <c r="I4" s="95"/>
      <c r="J4" s="17">
        <v>2014</v>
      </c>
      <c r="K4" s="17">
        <v>2015</v>
      </c>
      <c r="L4" s="17">
        <v>2016</v>
      </c>
      <c r="M4" s="17">
        <v>2017</v>
      </c>
      <c r="N4" s="17">
        <v>2018</v>
      </c>
      <c r="O4" s="17">
        <v>2019</v>
      </c>
      <c r="P4" s="17">
        <v>2020</v>
      </c>
      <c r="Q4" s="7">
        <v>2021</v>
      </c>
      <c r="R4" s="7">
        <v>2022</v>
      </c>
      <c r="S4" s="7">
        <v>2023</v>
      </c>
      <c r="T4" s="7">
        <v>2024</v>
      </c>
      <c r="U4" s="7">
        <v>2025</v>
      </c>
      <c r="V4" s="7">
        <v>2026</v>
      </c>
      <c r="W4" s="7">
        <v>2027</v>
      </c>
      <c r="X4" s="7">
        <v>2028</v>
      </c>
      <c r="Y4" s="7">
        <v>2029</v>
      </c>
      <c r="Z4" s="6">
        <v>2029</v>
      </c>
      <c r="AA4" s="6">
        <v>2030</v>
      </c>
      <c r="AB4" s="6">
        <v>2031</v>
      </c>
      <c r="AC4" s="6">
        <v>2032</v>
      </c>
      <c r="AD4" s="6">
        <v>2033</v>
      </c>
      <c r="AE4" s="6">
        <v>2034</v>
      </c>
      <c r="AF4" s="6">
        <v>2035</v>
      </c>
      <c r="AG4" s="6">
        <v>2036</v>
      </c>
      <c r="AH4" s="6">
        <v>2037</v>
      </c>
      <c r="AI4" s="6">
        <v>2038</v>
      </c>
      <c r="AJ4" s="6">
        <v>2039</v>
      </c>
      <c r="AK4" s="6">
        <v>2040</v>
      </c>
      <c r="AL4" s="6">
        <v>2041</v>
      </c>
      <c r="AM4" s="6">
        <v>2042</v>
      </c>
      <c r="AN4" s="6">
        <v>2043</v>
      </c>
      <c r="AO4" s="6">
        <v>2044</v>
      </c>
      <c r="AP4" s="6">
        <v>2045</v>
      </c>
      <c r="AQ4" s="96"/>
    </row>
    <row r="5" spans="1:43" s="1" customFormat="1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  <c r="M5" s="18">
        <v>14</v>
      </c>
      <c r="N5" s="18">
        <v>15</v>
      </c>
      <c r="O5" s="18">
        <v>16</v>
      </c>
      <c r="P5" s="18">
        <v>17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>
        <v>18</v>
      </c>
    </row>
    <row r="6" spans="1:43" s="9" customFormat="1" ht="22.5" customHeight="1">
      <c r="A6" s="11"/>
      <c r="B6" s="71" t="s">
        <v>11</v>
      </c>
      <c r="C6" s="72"/>
      <c r="D6" s="72"/>
      <c r="E6" s="72"/>
      <c r="F6" s="72"/>
      <c r="G6" s="73"/>
      <c r="H6" s="19">
        <f aca="true" t="shared" si="0" ref="H6:W6">H7+H8</f>
        <v>3051451.3</v>
      </c>
      <c r="I6" s="19">
        <f t="shared" si="0"/>
        <v>309478.57</v>
      </c>
      <c r="J6" s="19">
        <f t="shared" si="0"/>
        <v>1464733.8599999999</v>
      </c>
      <c r="K6" s="19">
        <f t="shared" si="0"/>
        <v>1226664.87</v>
      </c>
      <c r="L6" s="19">
        <f t="shared" si="0"/>
        <v>50126</v>
      </c>
      <c r="M6" s="19">
        <f t="shared" si="0"/>
        <v>126</v>
      </c>
      <c r="N6" s="19">
        <f t="shared" si="0"/>
        <v>126</v>
      </c>
      <c r="O6" s="19">
        <f t="shared" si="0"/>
        <v>126</v>
      </c>
      <c r="P6" s="19">
        <f t="shared" si="0"/>
        <v>70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>+X7+X8</f>
        <v>0</v>
      </c>
      <c r="Y6" s="19">
        <f aca="true" t="shared" si="1" ref="Y6:AP6">Y7+Y8</f>
        <v>0</v>
      </c>
      <c r="Z6" s="19" t="e">
        <f t="shared" si="1"/>
        <v>#REF!</v>
      </c>
      <c r="AA6" s="19" t="e">
        <f t="shared" si="1"/>
        <v>#REF!</v>
      </c>
      <c r="AB6" s="19" t="e">
        <f t="shared" si="1"/>
        <v>#REF!</v>
      </c>
      <c r="AC6" s="19" t="e">
        <f t="shared" si="1"/>
        <v>#REF!</v>
      </c>
      <c r="AD6" s="19" t="e">
        <f t="shared" si="1"/>
        <v>#REF!</v>
      </c>
      <c r="AE6" s="19" t="e">
        <f t="shared" si="1"/>
        <v>#REF!</v>
      </c>
      <c r="AF6" s="19" t="e">
        <f t="shared" si="1"/>
        <v>#REF!</v>
      </c>
      <c r="AG6" s="19" t="e">
        <f t="shared" si="1"/>
        <v>#REF!</v>
      </c>
      <c r="AH6" s="19" t="e">
        <f t="shared" si="1"/>
        <v>#REF!</v>
      </c>
      <c r="AI6" s="19" t="e">
        <f t="shared" si="1"/>
        <v>#REF!</v>
      </c>
      <c r="AJ6" s="19" t="e">
        <f t="shared" si="1"/>
        <v>#REF!</v>
      </c>
      <c r="AK6" s="19" t="e">
        <f t="shared" si="1"/>
        <v>#REF!</v>
      </c>
      <c r="AL6" s="19" t="e">
        <f t="shared" si="1"/>
        <v>#REF!</v>
      </c>
      <c r="AM6" s="19" t="e">
        <f t="shared" si="1"/>
        <v>#REF!</v>
      </c>
      <c r="AN6" s="19" t="e">
        <f t="shared" si="1"/>
        <v>#REF!</v>
      </c>
      <c r="AO6" s="19" t="e">
        <f t="shared" si="1"/>
        <v>#REF!</v>
      </c>
      <c r="AP6" s="19" t="e">
        <f t="shared" si="1"/>
        <v>#REF!</v>
      </c>
      <c r="AQ6" s="19">
        <f>SUM(J6:P6)</f>
        <v>2741972.73</v>
      </c>
    </row>
    <row r="7" spans="1:43" s="3" customFormat="1" ht="21" customHeight="1">
      <c r="A7" s="12"/>
      <c r="B7" s="78" t="s">
        <v>12</v>
      </c>
      <c r="C7" s="79"/>
      <c r="D7" s="79"/>
      <c r="E7" s="79"/>
      <c r="F7" s="79"/>
      <c r="G7" s="80"/>
      <c r="H7" s="20">
        <f>H13+H38</f>
        <v>3051451.3</v>
      </c>
      <c r="I7" s="20">
        <f>I13+I38</f>
        <v>309478.57</v>
      </c>
      <c r="J7" s="20">
        <f>+J13+J38</f>
        <v>1464733.8599999999</v>
      </c>
      <c r="K7" s="20">
        <f aca="true" t="shared" si="2" ref="K7:Y7">K13+K38</f>
        <v>1226664.87</v>
      </c>
      <c r="L7" s="20">
        <f t="shared" si="2"/>
        <v>50126</v>
      </c>
      <c r="M7" s="20">
        <f t="shared" si="2"/>
        <v>126</v>
      </c>
      <c r="N7" s="20">
        <f t="shared" si="2"/>
        <v>126</v>
      </c>
      <c r="O7" s="20">
        <f t="shared" si="2"/>
        <v>126</v>
      </c>
      <c r="P7" s="20">
        <f t="shared" si="2"/>
        <v>70</v>
      </c>
      <c r="Q7" s="20">
        <f t="shared" si="2"/>
        <v>0</v>
      </c>
      <c r="R7" s="20">
        <f t="shared" si="2"/>
        <v>0</v>
      </c>
      <c r="S7" s="20">
        <f t="shared" si="2"/>
        <v>0</v>
      </c>
      <c r="T7" s="20">
        <f t="shared" si="2"/>
        <v>0</v>
      </c>
      <c r="U7" s="20">
        <f t="shared" si="2"/>
        <v>0</v>
      </c>
      <c r="V7" s="20">
        <f t="shared" si="2"/>
        <v>0</v>
      </c>
      <c r="W7" s="20">
        <f t="shared" si="2"/>
        <v>0</v>
      </c>
      <c r="X7" s="20">
        <f t="shared" si="2"/>
        <v>0</v>
      </c>
      <c r="Y7" s="20">
        <f t="shared" si="2"/>
        <v>0</v>
      </c>
      <c r="Z7" s="20" t="e">
        <f>Z13+Z37+#REF!+#REF!</f>
        <v>#REF!</v>
      </c>
      <c r="AA7" s="20" t="e">
        <f>AA13+AA38+#REF!+#REF!</f>
        <v>#REF!</v>
      </c>
      <c r="AB7" s="20" t="e">
        <f>AB13+AB38+#REF!+#REF!</f>
        <v>#REF!</v>
      </c>
      <c r="AC7" s="20" t="e">
        <f>AC13+AC38+#REF!+#REF!</f>
        <v>#REF!</v>
      </c>
      <c r="AD7" s="20" t="e">
        <f>AD13+AD38+#REF!+#REF!</f>
        <v>#REF!</v>
      </c>
      <c r="AE7" s="20" t="e">
        <f>AE13+AE38+#REF!+#REF!</f>
        <v>#REF!</v>
      </c>
      <c r="AF7" s="20" t="e">
        <f>AF13+AF38+#REF!+#REF!</f>
        <v>#REF!</v>
      </c>
      <c r="AG7" s="20" t="e">
        <f>AG13+AG38+#REF!+#REF!</f>
        <v>#REF!</v>
      </c>
      <c r="AH7" s="20" t="e">
        <f>AH13+AH38+#REF!+#REF!</f>
        <v>#REF!</v>
      </c>
      <c r="AI7" s="20" t="e">
        <f>AI13+AI38+#REF!+#REF!</f>
        <v>#REF!</v>
      </c>
      <c r="AJ7" s="20" t="e">
        <f>AJ13+AJ38+#REF!+#REF!</f>
        <v>#REF!</v>
      </c>
      <c r="AK7" s="20" t="e">
        <f>AK13+AK38+#REF!+#REF!</f>
        <v>#REF!</v>
      </c>
      <c r="AL7" s="20" t="e">
        <f>AL13+AL38+#REF!+#REF!</f>
        <v>#REF!</v>
      </c>
      <c r="AM7" s="20" t="e">
        <f>AM13+AM38+#REF!+#REF!</f>
        <v>#REF!</v>
      </c>
      <c r="AN7" s="20" t="e">
        <f>AN13+AN38+#REF!+#REF!</f>
        <v>#REF!</v>
      </c>
      <c r="AO7" s="20" t="e">
        <f>AO13+AO38+#REF!+#REF!</f>
        <v>#REF!</v>
      </c>
      <c r="AP7" s="20" t="e">
        <f>AP13+AP38+#REF!+#REF!</f>
        <v>#REF!</v>
      </c>
      <c r="AQ7" s="20">
        <f>SUM(J7:P7)</f>
        <v>2741972.73</v>
      </c>
    </row>
    <row r="8" spans="1:43" s="3" customFormat="1" ht="21" customHeight="1">
      <c r="A8" s="12"/>
      <c r="B8" s="78" t="s">
        <v>13</v>
      </c>
      <c r="C8" s="79"/>
      <c r="D8" s="79"/>
      <c r="E8" s="79"/>
      <c r="F8" s="79"/>
      <c r="G8" s="80"/>
      <c r="H8" s="20">
        <f aca="true" t="shared" si="3" ref="H8:P8">H19+H44</f>
        <v>0</v>
      </c>
      <c r="I8" s="20">
        <f t="shared" si="3"/>
        <v>0</v>
      </c>
      <c r="J8" s="20">
        <f t="shared" si="3"/>
        <v>0</v>
      </c>
      <c r="K8" s="20">
        <f t="shared" si="3"/>
        <v>0</v>
      </c>
      <c r="L8" s="20">
        <f t="shared" si="3"/>
        <v>0</v>
      </c>
      <c r="M8" s="20">
        <f t="shared" si="3"/>
        <v>0</v>
      </c>
      <c r="N8" s="20">
        <f t="shared" si="3"/>
        <v>0</v>
      </c>
      <c r="O8" s="20">
        <f t="shared" si="3"/>
        <v>0</v>
      </c>
      <c r="P8" s="20">
        <f t="shared" si="3"/>
        <v>0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>
        <v>0</v>
      </c>
      <c r="AQ8" s="20">
        <f>SUM(J8:AP8)</f>
        <v>0</v>
      </c>
    </row>
    <row r="9" spans="1:43" s="3" customFormat="1" ht="21" customHeight="1">
      <c r="A9" s="12"/>
      <c r="B9" s="71" t="s">
        <v>14</v>
      </c>
      <c r="C9" s="72"/>
      <c r="D9" s="72"/>
      <c r="E9" s="72"/>
      <c r="F9" s="72"/>
      <c r="G9" s="73"/>
      <c r="H9" s="19">
        <f aca="true" t="shared" si="4" ref="H9:M9">H10+H11</f>
        <v>3051451.3</v>
      </c>
      <c r="I9" s="19">
        <f t="shared" si="4"/>
        <v>309478.57</v>
      </c>
      <c r="J9" s="19">
        <f t="shared" si="4"/>
        <v>1464733.8599999999</v>
      </c>
      <c r="K9" s="19">
        <f t="shared" si="4"/>
        <v>1226664.87</v>
      </c>
      <c r="L9" s="19">
        <f t="shared" si="4"/>
        <v>50126</v>
      </c>
      <c r="M9" s="19">
        <f t="shared" si="4"/>
        <v>126</v>
      </c>
      <c r="N9" s="19">
        <f>N10+N11</f>
        <v>126</v>
      </c>
      <c r="O9" s="19">
        <f>O10+O11</f>
        <v>126</v>
      </c>
      <c r="P9" s="19">
        <f>P10+P11</f>
        <v>70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>
        <v>0</v>
      </c>
      <c r="AQ9" s="19">
        <f>SUM(AQ10:AQ11)</f>
        <v>2741972.73</v>
      </c>
    </row>
    <row r="10" spans="1:43" s="3" customFormat="1" ht="20.25" customHeight="1">
      <c r="A10" s="12"/>
      <c r="B10" s="71" t="s">
        <v>12</v>
      </c>
      <c r="C10" s="72"/>
      <c r="D10" s="72"/>
      <c r="E10" s="72"/>
      <c r="F10" s="72"/>
      <c r="G10" s="73"/>
      <c r="H10" s="20">
        <f aca="true" t="shared" si="5" ref="H10:P10">H13+H38</f>
        <v>3051451.3</v>
      </c>
      <c r="I10" s="20">
        <f t="shared" si="5"/>
        <v>309478.57</v>
      </c>
      <c r="J10" s="20">
        <f t="shared" si="5"/>
        <v>1464733.8599999999</v>
      </c>
      <c r="K10" s="20">
        <f t="shared" si="5"/>
        <v>1226664.87</v>
      </c>
      <c r="L10" s="20">
        <f t="shared" si="5"/>
        <v>50126</v>
      </c>
      <c r="M10" s="20">
        <f t="shared" si="5"/>
        <v>126</v>
      </c>
      <c r="N10" s="20">
        <f t="shared" si="5"/>
        <v>126</v>
      </c>
      <c r="O10" s="20">
        <f t="shared" si="5"/>
        <v>126</v>
      </c>
      <c r="P10" s="20">
        <f t="shared" si="5"/>
        <v>70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>
        <v>0</v>
      </c>
      <c r="AQ10" s="20">
        <f>SUM(J10:AP10)</f>
        <v>2741972.73</v>
      </c>
    </row>
    <row r="11" spans="1:43" s="3" customFormat="1" ht="20.25" customHeight="1">
      <c r="A11" s="12"/>
      <c r="B11" s="71" t="s">
        <v>13</v>
      </c>
      <c r="C11" s="72"/>
      <c r="D11" s="72"/>
      <c r="E11" s="72"/>
      <c r="F11" s="72"/>
      <c r="G11" s="73"/>
      <c r="H11" s="20">
        <f aca="true" t="shared" si="6" ref="H11:N11">H19+H44</f>
        <v>0</v>
      </c>
      <c r="I11" s="20">
        <f t="shared" si="6"/>
        <v>0</v>
      </c>
      <c r="J11" s="20">
        <f t="shared" si="6"/>
        <v>0</v>
      </c>
      <c r="K11" s="20">
        <f t="shared" si="6"/>
        <v>0</v>
      </c>
      <c r="L11" s="20">
        <f t="shared" si="6"/>
        <v>0</v>
      </c>
      <c r="M11" s="20">
        <f t="shared" si="6"/>
        <v>0</v>
      </c>
      <c r="N11" s="20">
        <f t="shared" si="6"/>
        <v>0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>
        <v>0</v>
      </c>
      <c r="AQ11" s="20">
        <f>SUM(J11:AP11)</f>
        <v>0</v>
      </c>
    </row>
    <row r="12" spans="1:43" s="3" customFormat="1" ht="44.25" customHeight="1">
      <c r="A12" s="12"/>
      <c r="B12" s="92" t="s">
        <v>15</v>
      </c>
      <c r="C12" s="93"/>
      <c r="D12" s="93"/>
      <c r="E12" s="93"/>
      <c r="F12" s="93"/>
      <c r="G12" s="94"/>
      <c r="H12" s="21">
        <f aca="true" t="shared" si="7" ref="H12:P12">H13+H19</f>
        <v>1921451.3</v>
      </c>
      <c r="I12" s="21">
        <f t="shared" si="7"/>
        <v>309478.57</v>
      </c>
      <c r="J12" s="21">
        <f t="shared" si="7"/>
        <v>1099733.8599999999</v>
      </c>
      <c r="K12" s="21">
        <f t="shared" si="7"/>
        <v>511664.87</v>
      </c>
      <c r="L12" s="21">
        <f t="shared" si="7"/>
        <v>126</v>
      </c>
      <c r="M12" s="21">
        <f t="shared" si="7"/>
        <v>126</v>
      </c>
      <c r="N12" s="21">
        <f t="shared" si="7"/>
        <v>126</v>
      </c>
      <c r="O12" s="21">
        <f t="shared" si="7"/>
        <v>126</v>
      </c>
      <c r="P12" s="21">
        <f t="shared" si="7"/>
        <v>70</v>
      </c>
      <c r="Q12" s="21">
        <f>+Q13+Q16</f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>
        <v>0</v>
      </c>
      <c r="AQ12" s="21">
        <f>AQ13+AQ19</f>
        <v>1611972.73</v>
      </c>
    </row>
    <row r="13" spans="1:43" s="3" customFormat="1" ht="18.75" customHeight="1" outlineLevel="1">
      <c r="A13" s="12"/>
      <c r="B13" s="71" t="s">
        <v>16</v>
      </c>
      <c r="C13" s="72"/>
      <c r="D13" s="72"/>
      <c r="E13" s="72"/>
      <c r="F13" s="72"/>
      <c r="G13" s="73"/>
      <c r="H13" s="21">
        <f aca="true" t="shared" si="8" ref="H13:Q13">SUM(H14:H15)</f>
        <v>1921451.3</v>
      </c>
      <c r="I13" s="21">
        <f t="shared" si="8"/>
        <v>309478.57</v>
      </c>
      <c r="J13" s="21">
        <f t="shared" si="8"/>
        <v>1099733.8599999999</v>
      </c>
      <c r="K13" s="21">
        <f t="shared" si="8"/>
        <v>511664.87</v>
      </c>
      <c r="L13" s="21">
        <f t="shared" si="8"/>
        <v>126</v>
      </c>
      <c r="M13" s="21">
        <f t="shared" si="8"/>
        <v>126</v>
      </c>
      <c r="N13" s="21">
        <f t="shared" si="8"/>
        <v>126</v>
      </c>
      <c r="O13" s="21">
        <f t="shared" si="8"/>
        <v>126</v>
      </c>
      <c r="P13" s="21">
        <f t="shared" si="8"/>
        <v>70</v>
      </c>
      <c r="Q13" s="21">
        <f t="shared" si="8"/>
        <v>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f>SUM(AQ14:AQ15)</f>
        <v>1611972.73</v>
      </c>
    </row>
    <row r="14" spans="1:43" s="10" customFormat="1" ht="69" customHeight="1" outlineLevel="2">
      <c r="A14" s="13"/>
      <c r="B14" s="22" t="s">
        <v>34</v>
      </c>
      <c r="C14" s="23" t="s">
        <v>36</v>
      </c>
      <c r="D14" s="24">
        <v>2013</v>
      </c>
      <c r="E14" s="24">
        <v>2020</v>
      </c>
      <c r="F14" s="24">
        <v>853</v>
      </c>
      <c r="G14" s="24">
        <v>85395</v>
      </c>
      <c r="H14" s="25">
        <f>SUM(I14:AP14)</f>
        <v>1261340</v>
      </c>
      <c r="I14" s="25">
        <v>11999.99</v>
      </c>
      <c r="J14" s="25">
        <v>903446.5</v>
      </c>
      <c r="K14" s="25">
        <v>345563.51</v>
      </c>
      <c r="L14" s="26">
        <v>70</v>
      </c>
      <c r="M14" s="27">
        <v>70</v>
      </c>
      <c r="N14" s="27">
        <v>70</v>
      </c>
      <c r="O14" s="27">
        <v>70</v>
      </c>
      <c r="P14" s="27">
        <v>50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/>
      <c r="AQ14" s="28">
        <f>SUM(J14:AP14)</f>
        <v>1249340.01</v>
      </c>
    </row>
    <row r="15" spans="1:43" s="10" customFormat="1" ht="54" customHeight="1" outlineLevel="2">
      <c r="A15" s="13"/>
      <c r="B15" s="29" t="s">
        <v>27</v>
      </c>
      <c r="C15" s="23" t="s">
        <v>36</v>
      </c>
      <c r="D15" s="30">
        <v>2011</v>
      </c>
      <c r="E15" s="30">
        <v>2020</v>
      </c>
      <c r="F15" s="30">
        <v>853</v>
      </c>
      <c r="G15" s="30">
        <v>85395</v>
      </c>
      <c r="H15" s="31">
        <f>SUM(I15:AP15)</f>
        <v>660111.3</v>
      </c>
      <c r="I15" s="32">
        <v>297478.58</v>
      </c>
      <c r="J15" s="32">
        <v>196287.36</v>
      </c>
      <c r="K15" s="32">
        <v>166101.36</v>
      </c>
      <c r="L15" s="32">
        <v>56</v>
      </c>
      <c r="M15" s="32">
        <v>56</v>
      </c>
      <c r="N15" s="32">
        <v>56</v>
      </c>
      <c r="O15" s="32">
        <v>56</v>
      </c>
      <c r="P15" s="32">
        <v>20</v>
      </c>
      <c r="Q15" s="32">
        <v>0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1"/>
      <c r="AQ15" s="31">
        <f>SUM(J15:AP15)</f>
        <v>362632.72</v>
      </c>
    </row>
    <row r="16" spans="1:43" s="3" customFormat="1" ht="45" customHeight="1" hidden="1" outlineLevel="1">
      <c r="A16" s="12"/>
      <c r="B16" s="102" t="s">
        <v>17</v>
      </c>
      <c r="C16" s="103"/>
      <c r="D16" s="103"/>
      <c r="E16" s="103"/>
      <c r="F16" s="103"/>
      <c r="G16" s="104"/>
      <c r="H16" s="33" t="e">
        <f>H17+H18+#REF!+#REF!</f>
        <v>#REF!</v>
      </c>
      <c r="I16" s="33" t="e">
        <f>I17+I18+#REF!+#REF!</f>
        <v>#REF!</v>
      </c>
      <c r="J16" s="33" t="e">
        <f>J17+J18+#REF!+#REF!</f>
        <v>#REF!</v>
      </c>
      <c r="K16" s="33" t="e">
        <f>K17+K18+#REF!+#REF!</f>
        <v>#REF!</v>
      </c>
      <c r="L16" s="34" t="e">
        <f>L18+#REF!</f>
        <v>#REF!</v>
      </c>
      <c r="M16" s="34" t="e">
        <f>M18+#REF!</f>
        <v>#REF!</v>
      </c>
      <c r="N16" s="34" t="e">
        <f>N18+#REF!</f>
        <v>#REF!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 s="3" customFormat="1" ht="15.75" customHeight="1" hidden="1" outlineLevel="1">
      <c r="A17" s="12"/>
      <c r="B17" s="35"/>
      <c r="C17" s="36"/>
      <c r="D17" s="37"/>
      <c r="E17" s="37"/>
      <c r="F17" s="37"/>
      <c r="G17" s="37"/>
      <c r="H17" s="31"/>
      <c r="I17" s="31"/>
      <c r="J17" s="31"/>
      <c r="K17" s="31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 s="3" customFormat="1" ht="1.5" customHeight="1" hidden="1" outlineLevel="1">
      <c r="A18" s="12"/>
      <c r="B18" s="38"/>
      <c r="C18" s="36"/>
      <c r="D18" s="39"/>
      <c r="E18" s="39"/>
      <c r="F18" s="39"/>
      <c r="G18" s="39"/>
      <c r="H18" s="31"/>
      <c r="I18" s="31"/>
      <c r="J18" s="31"/>
      <c r="K18" s="31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28">
        <f>SUM(J18:AP18)</f>
        <v>0</v>
      </c>
    </row>
    <row r="19" spans="1:43" s="8" customFormat="1" ht="21.75" customHeight="1" outlineLevel="2">
      <c r="A19" s="14"/>
      <c r="B19" s="68" t="s">
        <v>13</v>
      </c>
      <c r="C19" s="69"/>
      <c r="D19" s="69"/>
      <c r="E19" s="69"/>
      <c r="F19" s="69"/>
      <c r="G19" s="70"/>
      <c r="H19" s="33">
        <v>0</v>
      </c>
      <c r="I19" s="40">
        <v>0</v>
      </c>
      <c r="J19" s="40">
        <v>0</v>
      </c>
      <c r="K19" s="40">
        <v>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  <c r="AQ19" s="34">
        <v>0</v>
      </c>
    </row>
    <row r="20" spans="1:43" s="8" customFormat="1" ht="39.75" customHeight="1" collapsed="1">
      <c r="A20" s="14"/>
      <c r="B20" s="64" t="s">
        <v>22</v>
      </c>
      <c r="C20" s="65"/>
      <c r="D20" s="65"/>
      <c r="E20" s="65"/>
      <c r="F20" s="65"/>
      <c r="G20" s="66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1:43" s="8" customFormat="1" ht="14.25" customHeight="1" hidden="1" outlineLevel="1">
      <c r="A21" s="14"/>
      <c r="B21" s="74" t="s">
        <v>12</v>
      </c>
      <c r="C21" s="75"/>
      <c r="D21" s="75"/>
      <c r="E21" s="75"/>
      <c r="F21" s="75"/>
      <c r="G21" s="76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1:43" s="3" customFormat="1" ht="15" customHeight="1" hidden="1" outlineLevel="1" collapsed="1">
      <c r="A22" s="12"/>
      <c r="B22" s="42" t="s">
        <v>18</v>
      </c>
      <c r="C22" s="86"/>
      <c r="D22" s="42"/>
      <c r="E22" s="42"/>
      <c r="F22" s="81" t="s">
        <v>0</v>
      </c>
      <c r="G22" s="82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</row>
    <row r="23" spans="1:43" s="3" customFormat="1" ht="15" customHeight="1" hidden="1" outlineLevel="2">
      <c r="A23" s="12"/>
      <c r="B23" s="42" t="s">
        <v>19</v>
      </c>
      <c r="C23" s="87"/>
      <c r="D23" s="42"/>
      <c r="E23" s="43"/>
      <c r="F23" s="43"/>
      <c r="G23" s="43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1:43" s="3" customFormat="1" ht="15" customHeight="1" hidden="1" outlineLevel="2">
      <c r="A24" s="12"/>
      <c r="B24" s="42" t="s">
        <v>19</v>
      </c>
      <c r="C24" s="88"/>
      <c r="D24" s="42"/>
      <c r="E24" s="43"/>
      <c r="F24" s="43"/>
      <c r="G24" s="43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43" s="3" customFormat="1" ht="15" customHeight="1" hidden="1" outlineLevel="1" collapsed="1">
      <c r="A25" s="12"/>
      <c r="B25" s="42" t="s">
        <v>20</v>
      </c>
      <c r="C25" s="86"/>
      <c r="D25" s="42"/>
      <c r="E25" s="42"/>
      <c r="F25" s="81" t="s">
        <v>0</v>
      </c>
      <c r="G25" s="82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1:43" s="3" customFormat="1" ht="15" customHeight="1" hidden="1" outlineLevel="2">
      <c r="A26" s="12"/>
      <c r="B26" s="42" t="s">
        <v>19</v>
      </c>
      <c r="C26" s="87"/>
      <c r="D26" s="42"/>
      <c r="E26" s="43"/>
      <c r="F26" s="43"/>
      <c r="G26" s="43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</row>
    <row r="27" spans="1:43" s="8" customFormat="1" ht="14.25" customHeight="1" hidden="1" outlineLevel="2">
      <c r="A27" s="14"/>
      <c r="B27" s="44" t="s">
        <v>21</v>
      </c>
      <c r="C27" s="87"/>
      <c r="D27" s="42"/>
      <c r="E27" s="43"/>
      <c r="F27" s="45"/>
      <c r="G27" s="45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</row>
    <row r="28" spans="1:43" s="8" customFormat="1" ht="14.25" customHeight="1" hidden="1" outlineLevel="2">
      <c r="A28" s="14"/>
      <c r="B28" s="44"/>
      <c r="C28" s="88"/>
      <c r="D28" s="42"/>
      <c r="E28" s="43"/>
      <c r="F28" s="45"/>
      <c r="G28" s="45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1:43" s="8" customFormat="1" ht="14.25" customHeight="1" hidden="1" outlineLevel="1">
      <c r="A29" s="14"/>
      <c r="B29" s="74" t="s">
        <v>13</v>
      </c>
      <c r="C29" s="75"/>
      <c r="D29" s="75"/>
      <c r="E29" s="75"/>
      <c r="F29" s="75"/>
      <c r="G29" s="76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</row>
    <row r="30" spans="1:43" s="3" customFormat="1" ht="15" customHeight="1" hidden="1" outlineLevel="1" collapsed="1">
      <c r="A30" s="12"/>
      <c r="B30" s="42" t="s">
        <v>18</v>
      </c>
      <c r="C30" s="86"/>
      <c r="D30" s="42"/>
      <c r="E30" s="42"/>
      <c r="F30" s="81" t="s">
        <v>0</v>
      </c>
      <c r="G30" s="82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</row>
    <row r="31" spans="1:43" s="3" customFormat="1" ht="15" customHeight="1" hidden="1" outlineLevel="2">
      <c r="A31" s="12"/>
      <c r="B31" s="42" t="s">
        <v>19</v>
      </c>
      <c r="C31" s="87"/>
      <c r="D31" s="42"/>
      <c r="E31" s="43"/>
      <c r="F31" s="43"/>
      <c r="G31" s="43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</row>
    <row r="32" spans="1:43" s="3" customFormat="1" ht="15" customHeight="1" hidden="1" outlineLevel="2">
      <c r="A32" s="12"/>
      <c r="B32" s="42" t="s">
        <v>19</v>
      </c>
      <c r="C32" s="88"/>
      <c r="D32" s="42"/>
      <c r="E32" s="43"/>
      <c r="F32" s="43"/>
      <c r="G32" s="43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</row>
    <row r="33" spans="1:43" s="3" customFormat="1" ht="15" customHeight="1" hidden="1" outlineLevel="1" collapsed="1">
      <c r="A33" s="12"/>
      <c r="B33" s="42" t="s">
        <v>20</v>
      </c>
      <c r="C33" s="86"/>
      <c r="D33" s="42"/>
      <c r="E33" s="42"/>
      <c r="F33" s="81" t="s">
        <v>0</v>
      </c>
      <c r="G33" s="82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</row>
    <row r="34" spans="1:43" s="3" customFormat="1" ht="15" customHeight="1" hidden="1" outlineLevel="2">
      <c r="A34" s="12"/>
      <c r="B34" s="42" t="s">
        <v>19</v>
      </c>
      <c r="C34" s="87"/>
      <c r="D34" s="42"/>
      <c r="E34" s="43"/>
      <c r="F34" s="43"/>
      <c r="G34" s="43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</row>
    <row r="35" spans="1:43" s="8" customFormat="1" ht="14.25" customHeight="1" hidden="1" outlineLevel="2">
      <c r="A35" s="14"/>
      <c r="B35" s="44" t="s">
        <v>21</v>
      </c>
      <c r="C35" s="87"/>
      <c r="D35" s="42"/>
      <c r="E35" s="43"/>
      <c r="F35" s="45"/>
      <c r="G35" s="45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</row>
    <row r="36" spans="1:43" s="8" customFormat="1" ht="14.25" customHeight="1" hidden="1" outlineLevel="2">
      <c r="A36" s="14"/>
      <c r="B36" s="44"/>
      <c r="C36" s="88"/>
      <c r="D36" s="42"/>
      <c r="E36" s="43"/>
      <c r="F36" s="45"/>
      <c r="G36" s="45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</row>
    <row r="37" spans="1:43" s="8" customFormat="1" ht="35.25" customHeight="1">
      <c r="A37" s="14"/>
      <c r="B37" s="64" t="s">
        <v>23</v>
      </c>
      <c r="C37" s="65"/>
      <c r="D37" s="65"/>
      <c r="E37" s="65"/>
      <c r="F37" s="65"/>
      <c r="G37" s="66"/>
      <c r="H37" s="21">
        <f aca="true" t="shared" si="9" ref="H37:N37">H38+H44</f>
        <v>1130000</v>
      </c>
      <c r="I37" s="21">
        <f t="shared" si="9"/>
        <v>0</v>
      </c>
      <c r="J37" s="21">
        <f t="shared" si="9"/>
        <v>365000</v>
      </c>
      <c r="K37" s="21">
        <f>K38+K44</f>
        <v>715000</v>
      </c>
      <c r="L37" s="21">
        <f t="shared" si="9"/>
        <v>50000</v>
      </c>
      <c r="M37" s="21">
        <f t="shared" si="9"/>
        <v>0</v>
      </c>
      <c r="N37" s="21">
        <f t="shared" si="9"/>
        <v>0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>
        <v>0</v>
      </c>
      <c r="AQ37" s="21">
        <f>AQ38+AQ44</f>
        <v>1130000</v>
      </c>
    </row>
    <row r="38" spans="1:43" s="8" customFormat="1" ht="24.75" customHeight="1" outlineLevel="1">
      <c r="A38" s="14"/>
      <c r="B38" s="71" t="s">
        <v>12</v>
      </c>
      <c r="C38" s="72"/>
      <c r="D38" s="72"/>
      <c r="E38" s="72"/>
      <c r="F38" s="72"/>
      <c r="G38" s="73"/>
      <c r="H38" s="21">
        <f>SUM(H39:H43)</f>
        <v>1130000</v>
      </c>
      <c r="I38" s="21">
        <f>SUM(I39:I43)</f>
        <v>0</v>
      </c>
      <c r="J38" s="21">
        <f>SUM(J39:J43)</f>
        <v>365000</v>
      </c>
      <c r="K38" s="21">
        <f>SUM(K39:K43)</f>
        <v>715000</v>
      </c>
      <c r="L38" s="21">
        <f>SUM(L39:L43)</f>
        <v>50000</v>
      </c>
      <c r="M38" s="21">
        <v>0</v>
      </c>
      <c r="N38" s="21">
        <v>0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34">
        <f>SUM(AQ39:AQ43)</f>
        <v>1130000</v>
      </c>
    </row>
    <row r="39" spans="1:43" s="8" customFormat="1" ht="69" customHeight="1" hidden="1" outlineLevel="1">
      <c r="A39" s="14"/>
      <c r="B39" s="35"/>
      <c r="C39" s="36"/>
      <c r="D39" s="46"/>
      <c r="E39" s="46"/>
      <c r="F39" s="46"/>
      <c r="G39" s="46"/>
      <c r="H39" s="25"/>
      <c r="I39" s="25"/>
      <c r="J39" s="25">
        <v>0</v>
      </c>
      <c r="K39" s="25">
        <v>0</v>
      </c>
      <c r="L39" s="41"/>
      <c r="M39" s="41"/>
      <c r="N39" s="41"/>
      <c r="O39" s="4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8">
        <f>SUM(J39:AP39)</f>
        <v>0</v>
      </c>
    </row>
    <row r="40" spans="1:43" s="8" customFormat="1" ht="13.5" customHeight="1" hidden="1" outlineLevel="2">
      <c r="A40" s="14"/>
      <c r="B40" s="47"/>
      <c r="C40" s="36"/>
      <c r="D40" s="46"/>
      <c r="E40" s="46"/>
      <c r="F40" s="46"/>
      <c r="G40" s="46"/>
      <c r="H40" s="31"/>
      <c r="I40" s="31"/>
      <c r="J40" s="31"/>
      <c r="K40" s="31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>
        <f>SUM(J40:AP40)</f>
        <v>0</v>
      </c>
    </row>
    <row r="41" spans="1:43" s="8" customFormat="1" ht="39.75" customHeight="1" outlineLevel="2">
      <c r="A41" s="14"/>
      <c r="B41" s="48" t="s">
        <v>32</v>
      </c>
      <c r="C41" s="36" t="s">
        <v>33</v>
      </c>
      <c r="D41" s="46">
        <v>2014</v>
      </c>
      <c r="E41" s="46">
        <v>2015</v>
      </c>
      <c r="F41" s="46">
        <v>710</v>
      </c>
      <c r="G41" s="46">
        <v>71095</v>
      </c>
      <c r="H41" s="31">
        <f>SUM(I41:P41)</f>
        <v>100000</v>
      </c>
      <c r="I41" s="31">
        <v>0</v>
      </c>
      <c r="J41" s="31">
        <v>90000</v>
      </c>
      <c r="K41" s="31">
        <v>10000</v>
      </c>
      <c r="L41" s="28">
        <v>0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>
        <f>SUM(J41:AP41)</f>
        <v>100000</v>
      </c>
    </row>
    <row r="42" spans="1:43" s="8" customFormat="1" ht="86.25" customHeight="1" outlineLevel="2">
      <c r="A42" s="14"/>
      <c r="B42" s="48" t="s">
        <v>39</v>
      </c>
      <c r="C42" s="36" t="s">
        <v>36</v>
      </c>
      <c r="D42" s="46">
        <v>2014</v>
      </c>
      <c r="E42" s="46">
        <v>2015</v>
      </c>
      <c r="F42" s="46">
        <v>710</v>
      </c>
      <c r="G42" s="46">
        <v>71004</v>
      </c>
      <c r="H42" s="31">
        <f>SUM(I42:P42)</f>
        <v>150000</v>
      </c>
      <c r="I42" s="31">
        <v>0</v>
      </c>
      <c r="J42" s="31">
        <v>30000</v>
      </c>
      <c r="K42" s="31">
        <v>120000</v>
      </c>
      <c r="L42" s="3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>
        <f>SUM(J42:AP42)</f>
        <v>150000</v>
      </c>
    </row>
    <row r="43" spans="1:43" s="8" customFormat="1" ht="68.25" customHeight="1" outlineLevel="2">
      <c r="A43" s="14"/>
      <c r="B43" s="48" t="s">
        <v>38</v>
      </c>
      <c r="C43" s="36" t="s">
        <v>36</v>
      </c>
      <c r="D43" s="46">
        <v>2014</v>
      </c>
      <c r="E43" s="46">
        <v>2016</v>
      </c>
      <c r="F43" s="46">
        <v>900</v>
      </c>
      <c r="G43" s="46">
        <v>90002</v>
      </c>
      <c r="H43" s="31">
        <f>SUM(I43:P43)</f>
        <v>880000</v>
      </c>
      <c r="I43" s="31">
        <v>0</v>
      </c>
      <c r="J43" s="31">
        <v>245000</v>
      </c>
      <c r="K43" s="31">
        <v>585000</v>
      </c>
      <c r="L43" s="31">
        <v>50000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>
        <f>SUM(J43:AP43)</f>
        <v>880000</v>
      </c>
    </row>
    <row r="44" spans="1:43" s="8" customFormat="1" ht="22.5" customHeight="1" outlineLevel="1">
      <c r="A44" s="14"/>
      <c r="B44" s="83" t="s">
        <v>13</v>
      </c>
      <c r="C44" s="84"/>
      <c r="D44" s="84"/>
      <c r="E44" s="84"/>
      <c r="F44" s="84"/>
      <c r="G44" s="85"/>
      <c r="H44" s="34">
        <f>+SUM(H45:H51)</f>
        <v>0</v>
      </c>
      <c r="I44" s="34">
        <f>SUM(I45:I51)</f>
        <v>0</v>
      </c>
      <c r="J44" s="34">
        <f>SUM(J45:J51)</f>
        <v>0</v>
      </c>
      <c r="K44" s="34">
        <f>SUM(K45:K51)</f>
        <v>0</v>
      </c>
      <c r="L44" s="34">
        <f>SUM(L45:L51)</f>
        <v>0</v>
      </c>
      <c r="M44" s="34">
        <f>SUM(M46:M51)</f>
        <v>0</v>
      </c>
      <c r="N44" s="34">
        <f>SUM(N46:N51)</f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>
        <f>SUM(AQ45:AQ51)</f>
        <v>0</v>
      </c>
    </row>
    <row r="45" spans="1:43" ht="93.75" customHeight="1" hidden="1" outlineLevel="1" collapsed="1">
      <c r="A45" s="14"/>
      <c r="B45" s="49"/>
      <c r="C45" s="36"/>
      <c r="D45" s="37"/>
      <c r="E45" s="37"/>
      <c r="F45" s="37"/>
      <c r="G45" s="37"/>
      <c r="H45" s="31"/>
      <c r="I45" s="31"/>
      <c r="J45" s="31">
        <v>0</v>
      </c>
      <c r="K45" s="31">
        <v>0</v>
      </c>
      <c r="L45" s="31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>
        <f>SUM(J45:AP45)</f>
        <v>0</v>
      </c>
    </row>
    <row r="46" spans="1:43" ht="36.75" customHeight="1" hidden="1" outlineLevel="2">
      <c r="A46" s="14"/>
      <c r="B46" s="50" t="s">
        <v>28</v>
      </c>
      <c r="C46" s="23" t="s">
        <v>25</v>
      </c>
      <c r="D46" s="51">
        <v>2012</v>
      </c>
      <c r="E46" s="51">
        <v>2014</v>
      </c>
      <c r="F46" s="51">
        <v>710</v>
      </c>
      <c r="G46" s="51">
        <v>71095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>
        <v>0</v>
      </c>
      <c r="AQ46" s="28">
        <f aca="true" t="shared" si="10" ref="AQ46:AQ51">SUM(J46:AP46)</f>
        <v>0</v>
      </c>
    </row>
    <row r="47" spans="1:43" ht="51" customHeight="1" hidden="1" outlineLevel="2">
      <c r="A47" s="14"/>
      <c r="B47" s="38"/>
      <c r="C47" s="23"/>
      <c r="D47" s="51"/>
      <c r="E47" s="51"/>
      <c r="F47" s="51"/>
      <c r="G47" s="51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>
        <f t="shared" si="10"/>
        <v>0</v>
      </c>
    </row>
    <row r="48" spans="1:43" ht="48.75" customHeight="1" hidden="1" outlineLevel="2">
      <c r="A48" s="14"/>
      <c r="B48" s="52"/>
      <c r="C48" s="23"/>
      <c r="D48" s="53"/>
      <c r="E48" s="53"/>
      <c r="F48" s="54"/>
      <c r="G48" s="54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>
        <f t="shared" si="10"/>
        <v>0</v>
      </c>
    </row>
    <row r="49" spans="1:43" ht="7.5" customHeight="1" hidden="1" outlineLevel="2">
      <c r="A49" s="15"/>
      <c r="B49" s="55"/>
      <c r="C49" s="23"/>
      <c r="D49" s="53"/>
      <c r="E49" s="56"/>
      <c r="F49" s="57"/>
      <c r="G49" s="57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>
        <f t="shared" si="10"/>
        <v>0</v>
      </c>
    </row>
    <row r="50" spans="1:43" ht="6.75" customHeight="1" hidden="1" outlineLevel="2">
      <c r="A50" s="15"/>
      <c r="B50" s="58"/>
      <c r="C50" s="23"/>
      <c r="D50" s="53"/>
      <c r="E50" s="56"/>
      <c r="F50" s="57"/>
      <c r="G50" s="57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>
        <f t="shared" si="10"/>
        <v>0</v>
      </c>
    </row>
    <row r="51" spans="1:43" ht="0.75" customHeight="1" outlineLevel="2">
      <c r="A51" s="14"/>
      <c r="B51" s="59"/>
      <c r="C51" s="23"/>
      <c r="D51" s="60"/>
      <c r="E51" s="55"/>
      <c r="F51" s="46"/>
      <c r="G51" s="46"/>
      <c r="H51" s="28"/>
      <c r="I51" s="28"/>
      <c r="J51" s="28"/>
      <c r="K51" s="28"/>
      <c r="L51" s="28"/>
      <c r="M51" s="28"/>
      <c r="N51" s="28"/>
      <c r="O51" s="28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>
        <f t="shared" si="10"/>
        <v>0</v>
      </c>
    </row>
    <row r="52" spans="16:43" ht="12" customHeight="1"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6:43" ht="15" customHeight="1">
      <c r="P53" s="89" t="s">
        <v>30</v>
      </c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</row>
    <row r="54" spans="16:43" ht="14.25" customHeight="1">
      <c r="P54" s="61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</row>
    <row r="55" spans="16:43" ht="14.25">
      <c r="P55" s="89" t="s">
        <v>29</v>
      </c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</row>
    <row r="56" ht="14.25" customHeight="1"/>
    <row r="57" ht="14.25">
      <c r="T57" s="5"/>
    </row>
    <row r="60" ht="14.25">
      <c r="V60" s="5"/>
    </row>
  </sheetData>
  <sheetProtection/>
  <mergeCells count="38">
    <mergeCell ref="P55:AQ55"/>
    <mergeCell ref="B1:I1"/>
    <mergeCell ref="I3:I4"/>
    <mergeCell ref="B16:G16"/>
    <mergeCell ref="C22:C24"/>
    <mergeCell ref="A2:I2"/>
    <mergeCell ref="A3:A4"/>
    <mergeCell ref="C3:C4"/>
    <mergeCell ref="B13:G13"/>
    <mergeCell ref="B6:G6"/>
    <mergeCell ref="U2:AQ2"/>
    <mergeCell ref="B12:G12"/>
    <mergeCell ref="B10:G10"/>
    <mergeCell ref="B11:G11"/>
    <mergeCell ref="H3:H4"/>
    <mergeCell ref="F3:G3"/>
    <mergeCell ref="AQ3:AQ4"/>
    <mergeCell ref="J3:AP3"/>
    <mergeCell ref="B8:G8"/>
    <mergeCell ref="C25:C28"/>
    <mergeCell ref="F22:G22"/>
    <mergeCell ref="F30:G30"/>
    <mergeCell ref="F25:G25"/>
    <mergeCell ref="C30:C32"/>
    <mergeCell ref="B29:G29"/>
    <mergeCell ref="F33:G33"/>
    <mergeCell ref="B38:G38"/>
    <mergeCell ref="B44:G44"/>
    <mergeCell ref="C33:C36"/>
    <mergeCell ref="B37:G37"/>
    <mergeCell ref="P53:AQ53"/>
    <mergeCell ref="B20:G20"/>
    <mergeCell ref="D3:E3"/>
    <mergeCell ref="B19:G19"/>
    <mergeCell ref="B9:G9"/>
    <mergeCell ref="B21:G21"/>
    <mergeCell ref="B3:B4"/>
    <mergeCell ref="B7:G7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LIII/ 282/2014                                                       
Rady Miasta Brzeziny z dnia 26 czerwca 2014 roku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2014-06-27T07:43:26Z</cp:lastPrinted>
  <dcterms:created xsi:type="dcterms:W3CDTF">2010-09-17T02:30:46Z</dcterms:created>
  <dcterms:modified xsi:type="dcterms:W3CDTF">2013-08-14T14:19:20Z</dcterms:modified>
  <cp:category/>
  <cp:version/>
  <cp:contentType/>
  <cp:contentStatus/>
</cp:coreProperties>
</file>