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60" windowHeight="7725" activeTab="0"/>
  </bookViews>
  <sheets>
    <sheet name="przedsiewziecia ver 1b" sheetId="1" r:id="rId1"/>
    <sheet name="Arkusz1" sheetId="2" r:id="rId2"/>
  </sheets>
  <definedNames>
    <definedName name="_xlnm.Print_Area" localSheetId="0">'przedsiewziecia ver 1b'!$J$7:$L$7</definedName>
    <definedName name="_xlnm.Print_Titles" localSheetId="0">'przedsiewziecia ver 1b'!$1:$1</definedName>
  </definedNames>
  <calcPr fullCalcOnLoad="1"/>
</workbook>
</file>

<file path=xl/comments1.xml><?xml version="1.0" encoding="utf-8"?>
<comments xmlns="http://schemas.openxmlformats.org/spreadsheetml/2006/main">
  <authors>
    <author>Adam Głębski</author>
    <author>AJG</author>
  </authors>
  <commentList>
    <comment ref="B1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Ten załącznik nie wskazuje źródeł finansowania przedsięwzięć .. To może ale nie musi być zagrożeniem</t>
        </r>
      </text>
    </comment>
    <comment ref="B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1
ujęto wszystkie rodzaje przedsięwzięć jakie określono w art. 226 ust. 4</t>
        </r>
      </text>
    </comment>
    <comment ref="C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2</t>
        </r>
      </text>
    </comment>
    <comment ref="H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3</t>
        </r>
      </text>
    </comment>
    <comment ref="J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art.226 ust 3 pkt 4 limit wydatków w poszczególnych latach</t>
        </r>
      </text>
    </comment>
    <comment ref="AL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limit z art. 226 ust. 3 pkt 5</t>
        </r>
      </text>
    </comment>
    <comment ref="J4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Kwoty planu powinny być zgodne z planem wydatków w projekcie budżetu</t>
        </r>
      </text>
    </comment>
  </commentList>
</comments>
</file>

<file path=xl/sharedStrings.xml><?xml version="1.0" encoding="utf-8"?>
<sst xmlns="http://schemas.openxmlformats.org/spreadsheetml/2006/main" count="61" uniqueCount="37">
  <si>
    <t>x</t>
  </si>
  <si>
    <t>Lp</t>
  </si>
  <si>
    <t>jednostka odpowiedzialna</t>
  </si>
  <si>
    <t>okres realizacji 
(w wierszu program/umowa)</t>
  </si>
  <si>
    <t>Klas. Budżet.</t>
  </si>
  <si>
    <t>łączne nakłady finansowe</t>
  </si>
  <si>
    <t>wydatki poniesione w latach poprzednich</t>
  </si>
  <si>
    <t>Limit zobowiązań</t>
  </si>
  <si>
    <t>Od</t>
  </si>
  <si>
    <t>Do</t>
  </si>
  <si>
    <t>Rozdz.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</si>
  <si>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</si>
  <si>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</si>
  <si>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</si>
  <si>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</si>
  <si>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</si>
  <si>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</si>
  <si>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</si>
  <si>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t>program 1 ogółem</t>
  </si>
  <si>
    <t xml:space="preserve"> - wyszczególnienie wydatków na program wg klasyfikacji budżetowej</t>
  </si>
  <si>
    <t>program 2 ogółem</t>
  </si>
  <si>
    <t>…..</t>
  </si>
  <si>
    <t>b) programy, projekty lub zadania związane z umowami partnerstwa publiczno-prywatnego; (razem)</t>
  </si>
  <si>
    <t>c) programy, projekty lub zadania pozostałe (inne niż wymienione w lit.a i b) (razem)</t>
  </si>
  <si>
    <t xml:space="preserve"> </t>
  </si>
  <si>
    <t>Gmina Miasto Brzeziny</t>
  </si>
  <si>
    <t xml:space="preserve">                                     </t>
  </si>
  <si>
    <t>Przygotowanie terenów inwestycyjnych dla lokalizacji Stefy Inwestycyjnej w Brzezinach</t>
  </si>
  <si>
    <t>Dział</t>
  </si>
  <si>
    <t>limity wydatków w poszczególnych latach (wszystkie lata)</t>
  </si>
  <si>
    <t>Zwiększenie bezpieczeństwa przeciwpożarowego poprzez zakup wozu ratowniczo-gaśniczego z wyposażeniem dla Ochotniczej Straży Pożarnej w Brzezinach</t>
  </si>
  <si>
    <t>Urząd Miasta Brzeziny</t>
  </si>
  <si>
    <t>Ochrona dziedzictwa historyczno-przyrodniczo-kulturowego miasta poprzez rewaloryzację Parku Miejskiego w Brzezinach</t>
  </si>
  <si>
    <t xml:space="preserve">Ekologiczna modernizacja źródeł ciepła w Brzezinach </t>
  </si>
  <si>
    <t>PRZEWODNICZĄCY RADY</t>
  </si>
  <si>
    <t xml:space="preserve">Grzegorz Kędzia </t>
  </si>
  <si>
    <t>Wykaz przedsięwzięć do WPF realizowanych w latach 2016-2018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</si>
</sst>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\ mmmm\ yyyy"/>
  </numFmts>
  <fonts count="6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sz val="8"/>
      <name val="Czcionka tekstu podstawowego"/>
      <family val="2"/>
    </font>
    <font>
      <b/>
      <sz val="12"/>
      <color indexed="8"/>
      <name val="Czcionka tekstu podstawowego"/>
      <family val="0"/>
    </font>
    <font>
      <sz val="8"/>
      <color indexed="8"/>
      <name val="Times New Roman"/>
      <family val="1"/>
    </font>
    <font>
      <b/>
      <sz val="16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12"/>
      <color indexed="8"/>
      <name val="Times New Roman"/>
      <family val="1"/>
    </font>
    <font>
      <sz val="12"/>
      <color indexed="8"/>
      <name val="Czcionka tekstu podstawowego"/>
      <family val="0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Czcionka tekstu podstawowego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Czcionka tekstu podstawowego"/>
      <family val="0"/>
    </font>
    <font>
      <i/>
      <sz val="12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0"/>
      <name val="Times New Roman"/>
      <family val="1"/>
    </font>
    <font>
      <sz val="12"/>
      <color indexed="10"/>
      <name val="Czcionka tekstu podstawowego"/>
      <family val="0"/>
    </font>
    <font>
      <sz val="16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sz val="12"/>
      <color theme="1"/>
      <name val="Czcionka tekstu podstawowego"/>
      <family val="0"/>
    </font>
    <font>
      <sz val="12"/>
      <color rgb="FFFF0000"/>
      <name val="Times New Roman"/>
      <family val="1"/>
    </font>
    <font>
      <sz val="12"/>
      <color rgb="FFFF0000"/>
      <name val="Czcionka tekstu podstawowego"/>
      <family val="0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6"/>
      <color theme="1"/>
      <name val="Czcionka tekstu podstawowego"/>
      <family val="2"/>
    </font>
    <font>
      <b/>
      <sz val="8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Protection="0">
      <alignment/>
    </xf>
    <xf numFmtId="0" fontId="1" fillId="0" borderId="0">
      <alignment/>
      <protection/>
    </xf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0" fillId="33" borderId="0" xfId="0" applyFont="1" applyFill="1" applyAlignment="1">
      <alignment/>
    </xf>
    <xf numFmtId="0" fontId="60" fillId="0" borderId="0" xfId="0" applyFont="1" applyAlignment="1">
      <alignment horizontal="center"/>
    </xf>
    <xf numFmtId="4" fontId="11" fillId="0" borderId="10" xfId="0" applyNumberFormat="1" applyFont="1" applyBorder="1" applyAlignment="1">
      <alignment horizontal="right" vertical="center" wrapText="1"/>
    </xf>
    <xf numFmtId="4" fontId="16" fillId="0" borderId="10" xfId="0" applyNumberFormat="1" applyFont="1" applyBorder="1" applyAlignment="1">
      <alignment horizontal="right" vertical="center" wrapText="1"/>
    </xf>
    <xf numFmtId="4" fontId="11" fillId="0" borderId="10" xfId="0" applyNumberFormat="1" applyFont="1" applyBorder="1" applyAlignment="1">
      <alignment horizontal="right" vertical="center"/>
    </xf>
    <xf numFmtId="0" fontId="18" fillId="33" borderId="11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right" vertical="center"/>
    </xf>
    <xf numFmtId="4" fontId="61" fillId="33" borderId="10" xfId="0" applyNumberFormat="1" applyFont="1" applyFill="1" applyBorder="1" applyAlignment="1">
      <alignment horizontal="right" vertical="center"/>
    </xf>
    <xf numFmtId="0" fontId="20" fillId="33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center" vertical="center"/>
    </xf>
    <xf numFmtId="4" fontId="19" fillId="33" borderId="10" xfId="0" applyNumberFormat="1" applyFont="1" applyFill="1" applyBorder="1" applyAlignment="1">
      <alignment horizontal="right" vertical="center"/>
    </xf>
    <xf numFmtId="4" fontId="19" fillId="33" borderId="10" xfId="0" applyNumberFormat="1" applyFont="1" applyFill="1" applyBorder="1" applyAlignment="1">
      <alignment horizontal="right" vertical="center" wrapText="1"/>
    </xf>
    <xf numFmtId="4" fontId="22" fillId="33" borderId="10" xfId="0" applyNumberFormat="1" applyFont="1" applyFill="1" applyBorder="1" applyAlignment="1">
      <alignment horizontal="right" vertical="center"/>
    </xf>
    <xf numFmtId="4" fontId="11" fillId="33" borderId="10" xfId="0" applyNumberFormat="1" applyFont="1" applyFill="1" applyBorder="1" applyAlignment="1">
      <alignment horizontal="right" vertical="center"/>
    </xf>
    <xf numFmtId="0" fontId="20" fillId="0" borderId="11" xfId="0" applyFont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vertical="center" wrapText="1"/>
    </xf>
    <xf numFmtId="0" fontId="20" fillId="33" borderId="10" xfId="0" applyFont="1" applyFill="1" applyBorder="1" applyAlignment="1">
      <alignment horizontal="left"/>
    </xf>
    <xf numFmtId="4" fontId="22" fillId="33" borderId="10" xfId="0" applyNumberFormat="1" applyFont="1" applyFill="1" applyBorder="1" applyAlignment="1">
      <alignment horizontal="right" vertical="center" wrapText="1"/>
    </xf>
    <xf numFmtId="4" fontId="16" fillId="33" borderId="10" xfId="0" applyNumberFormat="1" applyFont="1" applyFill="1" applyBorder="1" applyAlignment="1">
      <alignment horizontal="right" vertical="center" wrapText="1"/>
    </xf>
    <xf numFmtId="0" fontId="18" fillId="0" borderId="10" xfId="0" applyFont="1" applyBorder="1" applyAlignment="1">
      <alignment horizontal="left" vertical="center"/>
    </xf>
    <xf numFmtId="4" fontId="16" fillId="0" borderId="10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4" fontId="22" fillId="0" borderId="10" xfId="0" applyNumberFormat="1" applyFont="1" applyBorder="1" applyAlignment="1">
      <alignment horizontal="right" vertical="center"/>
    </xf>
    <xf numFmtId="0" fontId="62" fillId="0" borderId="11" xfId="0" applyFont="1" applyBorder="1" applyAlignment="1">
      <alignment horizontal="left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4" fontId="63" fillId="0" borderId="10" xfId="0" applyNumberFormat="1" applyFont="1" applyBorder="1" applyAlignment="1">
      <alignment horizontal="right" vertical="center"/>
    </xf>
    <xf numFmtId="0" fontId="62" fillId="33" borderId="10" xfId="0" applyFont="1" applyFill="1" applyBorder="1" applyAlignment="1">
      <alignment vertical="center" wrapText="1"/>
    </xf>
    <xf numFmtId="4" fontId="63" fillId="33" borderId="10" xfId="0" applyNumberFormat="1" applyFont="1" applyFill="1" applyBorder="1" applyAlignment="1">
      <alignment horizontal="right" vertical="center"/>
    </xf>
    <xf numFmtId="4" fontId="16" fillId="33" borderId="10" xfId="0" applyNumberFormat="1" applyFont="1" applyFill="1" applyBorder="1" applyAlignment="1">
      <alignment horizontal="right" vertical="center"/>
    </xf>
    <xf numFmtId="0" fontId="62" fillId="33" borderId="11" xfId="0" applyFont="1" applyFill="1" applyBorder="1" applyAlignment="1">
      <alignment horizontal="left" vertical="center" wrapText="1"/>
    </xf>
    <xf numFmtId="0" fontId="20" fillId="33" borderId="11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/>
    </xf>
    <xf numFmtId="0" fontId="64" fillId="0" borderId="0" xfId="0" applyFont="1" applyAlignment="1">
      <alignment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/>
    </xf>
    <xf numFmtId="0" fontId="1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vertical="center"/>
    </xf>
    <xf numFmtId="0" fontId="18" fillId="33" borderId="10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20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61" fillId="33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61" fillId="0" borderId="11" xfId="0" applyFont="1" applyBorder="1" applyAlignment="1">
      <alignment/>
    </xf>
    <xf numFmtId="0" fontId="17" fillId="0" borderId="11" xfId="0" applyFont="1" applyBorder="1" applyAlignment="1">
      <alignment horizontal="left" vertical="center" wrapText="1"/>
    </xf>
    <xf numFmtId="0" fontId="61" fillId="0" borderId="12" xfId="0" applyFont="1" applyBorder="1" applyAlignment="1">
      <alignment vertical="center" wrapText="1"/>
    </xf>
    <xf numFmtId="0" fontId="61" fillId="0" borderId="13" xfId="0" applyFont="1" applyBorder="1" applyAlignment="1">
      <alignment vertical="center" wrapText="1"/>
    </xf>
    <xf numFmtId="0" fontId="15" fillId="0" borderId="11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wrapText="1"/>
    </xf>
    <xf numFmtId="0" fontId="65" fillId="0" borderId="14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/>
    </xf>
    <xf numFmtId="0" fontId="23" fillId="0" borderId="15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3" fillId="0" borderId="17" xfId="0" applyFont="1" applyBorder="1" applyAlignment="1">
      <alignment horizontal="left"/>
    </xf>
    <xf numFmtId="0" fontId="13" fillId="0" borderId="14" xfId="0" applyFont="1" applyBorder="1" applyAlignment="1">
      <alignment horizontal="left" vertical="center" wrapText="1"/>
    </xf>
    <xf numFmtId="0" fontId="66" fillId="0" borderId="14" xfId="0" applyFont="1" applyBorder="1" applyAlignment="1">
      <alignment vertical="center" wrapText="1"/>
    </xf>
    <xf numFmtId="0" fontId="23" fillId="0" borderId="11" xfId="0" applyFont="1" applyBorder="1" applyAlignment="1">
      <alignment horizontal="left"/>
    </xf>
    <xf numFmtId="0" fontId="23" fillId="0" borderId="13" xfId="0" applyFont="1" applyBorder="1" applyAlignment="1">
      <alignment horizontal="left"/>
    </xf>
    <xf numFmtId="0" fontId="14" fillId="0" borderId="10" xfId="0" applyFont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left"/>
    </xf>
    <xf numFmtId="0" fontId="21" fillId="33" borderId="12" xfId="0" applyFont="1" applyFill="1" applyBorder="1" applyAlignment="1">
      <alignment horizontal="left"/>
    </xf>
    <xf numFmtId="0" fontId="21" fillId="33" borderId="13" xfId="0" applyFont="1" applyFill="1" applyBorder="1" applyAlignment="1">
      <alignment horizontal="left"/>
    </xf>
    <xf numFmtId="0" fontId="60" fillId="0" borderId="0" xfId="0" applyFont="1" applyAlignment="1">
      <alignment horizontal="center" wrapText="1"/>
    </xf>
    <xf numFmtId="0" fontId="21" fillId="33" borderId="11" xfId="0" applyFont="1" applyFill="1" applyBorder="1" applyAlignment="1">
      <alignment horizontal="left" vertical="center"/>
    </xf>
    <xf numFmtId="0" fontId="21" fillId="33" borderId="12" xfId="0" applyFont="1" applyFill="1" applyBorder="1" applyAlignment="1">
      <alignment horizontal="left" vertical="center"/>
    </xf>
    <xf numFmtId="0" fontId="21" fillId="33" borderId="13" xfId="0" applyFont="1" applyFill="1" applyBorder="1" applyAlignment="1">
      <alignment horizontal="left" vertical="center"/>
    </xf>
    <xf numFmtId="0" fontId="17" fillId="0" borderId="11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60" fillId="0" borderId="18" xfId="0" applyFont="1" applyBorder="1" applyAlignment="1">
      <alignment horizont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15" fillId="33" borderId="11" xfId="0" applyFont="1" applyFill="1" applyBorder="1" applyAlignment="1">
      <alignment horizontal="left" vertical="center"/>
    </xf>
    <xf numFmtId="0" fontId="15" fillId="33" borderId="12" xfId="0" applyFont="1" applyFill="1" applyBorder="1" applyAlignment="1">
      <alignment horizontal="left" vertical="center"/>
    </xf>
    <xf numFmtId="0" fontId="15" fillId="33" borderId="13" xfId="0" applyFont="1" applyFill="1" applyBorder="1" applyAlignment="1">
      <alignment horizontal="left" vertical="center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 5" xfId="55"/>
    <cellStyle name="Normalny 6" xfId="56"/>
    <cellStyle name="Obliczenia" xfId="57"/>
    <cellStyle name="Followed Hyperlink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L62"/>
  <sheetViews>
    <sheetView tabSelected="1" zoomScale="90" zoomScaleNormal="90" zoomScalePageLayoutView="0" workbookViewId="0" topLeftCell="A1">
      <pane xSplit="7" ySplit="5" topLeftCell="J44" activePane="bottomRight" state="frozen"/>
      <selection pane="topLeft" activeCell="A6" sqref="A6"/>
      <selection pane="topRight" activeCell="A6" sqref="A6"/>
      <selection pane="bottomLeft" activeCell="A6" sqref="A6"/>
      <selection pane="bottomRight" activeCell="B1" sqref="A1:AL57"/>
    </sheetView>
  </sheetViews>
  <sheetFormatPr defaultColWidth="8.796875" defaultRowHeight="14.25" outlineLevelRow="2"/>
  <cols>
    <col min="1" max="1" width="2.59765625" style="0" customWidth="1"/>
    <col min="2" max="2" width="34.09765625" style="0" customWidth="1"/>
    <col min="3" max="3" width="15" style="0" customWidth="1"/>
    <col min="4" max="4" width="8.8984375" style="0" customWidth="1"/>
    <col min="5" max="5" width="7.8984375" style="0" customWidth="1"/>
    <col min="6" max="6" width="8.09765625" style="0" customWidth="1"/>
    <col min="7" max="7" width="12" style="0" customWidth="1"/>
    <col min="8" max="8" width="17.8984375" style="0" customWidth="1"/>
    <col min="9" max="9" width="16.8984375" style="0" customWidth="1"/>
    <col min="10" max="10" width="16.69921875" style="0" customWidth="1"/>
    <col min="11" max="11" width="17.5" style="0" customWidth="1"/>
    <col min="12" max="12" width="14.3984375" style="0" customWidth="1"/>
    <col min="13" max="13" width="8.8984375" style="0" hidden="1" customWidth="1"/>
    <col min="14" max="14" width="8.19921875" style="0" hidden="1" customWidth="1"/>
    <col min="15" max="15" width="8.3984375" style="0" hidden="1" customWidth="1"/>
    <col min="16" max="16" width="8.19921875" style="0" hidden="1" customWidth="1"/>
    <col min="17" max="17" width="7.3984375" style="0" hidden="1" customWidth="1"/>
    <col min="18" max="18" width="7.19921875" style="0" hidden="1" customWidth="1"/>
    <col min="19" max="19" width="7.5" style="0" hidden="1" customWidth="1"/>
    <col min="20" max="20" width="7.09765625" style="0" hidden="1" customWidth="1"/>
    <col min="21" max="21" width="7.59765625" style="0" hidden="1" customWidth="1"/>
    <col min="22" max="22" width="7.8984375" style="0" hidden="1" customWidth="1"/>
    <col min="23" max="23" width="8.3984375" style="0" hidden="1" customWidth="1"/>
    <col min="24" max="24" width="8.59765625" style="0" hidden="1" customWidth="1"/>
    <col min="25" max="25" width="8.5" style="0" hidden="1" customWidth="1"/>
    <col min="26" max="26" width="8.19921875" style="0" hidden="1" customWidth="1"/>
    <col min="27" max="27" width="8.5" style="0" hidden="1" customWidth="1"/>
    <col min="28" max="29" width="8.3984375" style="0" hidden="1" customWidth="1"/>
    <col min="30" max="30" width="0" style="0" hidden="1" customWidth="1"/>
    <col min="31" max="32" width="8.5" style="0" hidden="1" customWidth="1"/>
    <col min="33" max="33" width="0" style="0" hidden="1" customWidth="1"/>
    <col min="34" max="34" width="8.69921875" style="0" hidden="1" customWidth="1"/>
    <col min="35" max="35" width="0" style="0" hidden="1" customWidth="1"/>
    <col min="36" max="37" width="8.59765625" style="0" hidden="1" customWidth="1"/>
    <col min="38" max="38" width="15.3984375" style="0" customWidth="1"/>
  </cols>
  <sheetData>
    <row r="1" spans="2:11" s="1" customFormat="1" ht="15.75" customHeight="1">
      <c r="B1" s="79" t="s">
        <v>24</v>
      </c>
      <c r="C1" s="80"/>
      <c r="D1" s="80"/>
      <c r="E1" s="80"/>
      <c r="F1" s="80"/>
      <c r="G1" s="80"/>
      <c r="H1" s="80"/>
      <c r="I1" s="80"/>
      <c r="J1" s="2"/>
      <c r="K1" s="4" t="s">
        <v>26</v>
      </c>
    </row>
    <row r="2" spans="1:38" s="1" customFormat="1" ht="28.5" customHeight="1">
      <c r="A2" s="84" t="s">
        <v>36</v>
      </c>
      <c r="B2" s="85"/>
      <c r="C2" s="85"/>
      <c r="D2" s="85"/>
      <c r="E2" s="85"/>
      <c r="F2" s="85"/>
      <c r="G2" s="85"/>
      <c r="H2" s="85"/>
      <c r="I2" s="85"/>
      <c r="R2" s="70"/>
      <c r="S2" s="70"/>
      <c r="T2" s="70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</row>
    <row r="3" spans="1:38" s="1" customFormat="1" ht="90" customHeight="1">
      <c r="A3" s="88" t="s">
        <v>1</v>
      </c>
      <c r="B3" s="72" t="s">
        <v>24</v>
      </c>
      <c r="C3" s="78" t="s">
        <v>2</v>
      </c>
      <c r="D3" s="78" t="s">
        <v>3</v>
      </c>
      <c r="E3" s="78"/>
      <c r="F3" s="72" t="s">
        <v>4</v>
      </c>
      <c r="G3" s="72"/>
      <c r="H3" s="72" t="s">
        <v>5</v>
      </c>
      <c r="I3" s="72" t="s">
        <v>6</v>
      </c>
      <c r="J3" s="76" t="s">
        <v>29</v>
      </c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2" t="s">
        <v>7</v>
      </c>
    </row>
    <row r="4" spans="1:38" s="1" customFormat="1" ht="39.75" customHeight="1">
      <c r="A4" s="88"/>
      <c r="B4" s="72"/>
      <c r="C4" s="78"/>
      <c r="D4" s="58" t="s">
        <v>8</v>
      </c>
      <c r="E4" s="58" t="s">
        <v>9</v>
      </c>
      <c r="F4" s="58" t="s">
        <v>28</v>
      </c>
      <c r="G4" s="58" t="s">
        <v>10</v>
      </c>
      <c r="H4" s="72"/>
      <c r="I4" s="72"/>
      <c r="J4" s="58">
        <v>2016</v>
      </c>
      <c r="K4" s="58">
        <v>2017</v>
      </c>
      <c r="L4" s="58">
        <v>2018</v>
      </c>
      <c r="M4" s="58">
        <v>2021</v>
      </c>
      <c r="N4" s="58">
        <v>2021</v>
      </c>
      <c r="O4" s="58">
        <v>2022</v>
      </c>
      <c r="P4" s="58">
        <v>2023</v>
      </c>
      <c r="Q4" s="58">
        <v>2024</v>
      </c>
      <c r="R4" s="58">
        <v>2025</v>
      </c>
      <c r="S4" s="58">
        <v>2026</v>
      </c>
      <c r="T4" s="58">
        <v>2027</v>
      </c>
      <c r="U4" s="58">
        <v>2028</v>
      </c>
      <c r="V4" s="58">
        <v>2029</v>
      </c>
      <c r="W4" s="58">
        <v>2029</v>
      </c>
      <c r="X4" s="58">
        <v>2030</v>
      </c>
      <c r="Y4" s="58">
        <v>2031</v>
      </c>
      <c r="Z4" s="58">
        <v>2032</v>
      </c>
      <c r="AA4" s="58">
        <v>2033</v>
      </c>
      <c r="AB4" s="58">
        <v>2034</v>
      </c>
      <c r="AC4" s="58">
        <v>2035</v>
      </c>
      <c r="AD4" s="58">
        <v>2036</v>
      </c>
      <c r="AE4" s="58">
        <v>2037</v>
      </c>
      <c r="AF4" s="58">
        <v>2038</v>
      </c>
      <c r="AG4" s="58">
        <v>2039</v>
      </c>
      <c r="AH4" s="58">
        <v>2040</v>
      </c>
      <c r="AI4" s="58">
        <v>2041</v>
      </c>
      <c r="AJ4" s="58">
        <v>2042</v>
      </c>
      <c r="AK4" s="58">
        <v>2043</v>
      </c>
      <c r="AL4" s="72"/>
    </row>
    <row r="5" spans="1:38" s="1" customFormat="1" ht="14.25" customHeight="1">
      <c r="A5" s="58">
        <v>1</v>
      </c>
      <c r="B5" s="58" t="s">
        <v>24</v>
      </c>
      <c r="C5" s="58">
        <v>3</v>
      </c>
      <c r="D5" s="58">
        <v>4</v>
      </c>
      <c r="E5" s="58">
        <v>5</v>
      </c>
      <c r="F5" s="58">
        <v>6</v>
      </c>
      <c r="G5" s="58">
        <v>7</v>
      </c>
      <c r="H5" s="58">
        <v>9</v>
      </c>
      <c r="I5" s="58">
        <v>10</v>
      </c>
      <c r="J5" s="58">
        <v>11</v>
      </c>
      <c r="K5" s="58">
        <v>12</v>
      </c>
      <c r="L5" s="58">
        <v>13</v>
      </c>
      <c r="M5" s="58">
        <v>17</v>
      </c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>
        <v>18</v>
      </c>
    </row>
    <row r="6" spans="1:38" s="7" customFormat="1" ht="20.25" customHeight="1">
      <c r="A6" s="59"/>
      <c r="B6" s="67" t="s">
        <v>11</v>
      </c>
      <c r="C6" s="68"/>
      <c r="D6" s="68"/>
      <c r="E6" s="68"/>
      <c r="F6" s="68"/>
      <c r="G6" s="69"/>
      <c r="H6" s="10">
        <f aca="true" t="shared" si="0" ref="H6:T6">H7+H8</f>
        <v>2872600</v>
      </c>
      <c r="I6" s="10">
        <f t="shared" si="0"/>
        <v>110800</v>
      </c>
      <c r="J6" s="10">
        <f t="shared" si="0"/>
        <v>847280</v>
      </c>
      <c r="K6" s="10">
        <f t="shared" si="0"/>
        <v>1314520</v>
      </c>
      <c r="L6" s="10">
        <f t="shared" si="0"/>
        <v>600000</v>
      </c>
      <c r="M6" s="10">
        <f t="shared" si="0"/>
        <v>0</v>
      </c>
      <c r="N6" s="10">
        <f t="shared" si="0"/>
        <v>0</v>
      </c>
      <c r="O6" s="10">
        <f t="shared" si="0"/>
        <v>0</v>
      </c>
      <c r="P6" s="10">
        <f t="shared" si="0"/>
        <v>0</v>
      </c>
      <c r="Q6" s="10">
        <f t="shared" si="0"/>
        <v>0</v>
      </c>
      <c r="R6" s="10">
        <f t="shared" si="0"/>
        <v>0</v>
      </c>
      <c r="S6" s="10">
        <f t="shared" si="0"/>
        <v>0</v>
      </c>
      <c r="T6" s="10">
        <f t="shared" si="0"/>
        <v>0</v>
      </c>
      <c r="U6" s="10">
        <f>+U7+U8</f>
        <v>0</v>
      </c>
      <c r="V6" s="10">
        <f aca="true" t="shared" si="1" ref="V6:AK6">V7+V8</f>
        <v>0</v>
      </c>
      <c r="W6" s="10" t="e">
        <f t="shared" si="1"/>
        <v>#REF!</v>
      </c>
      <c r="X6" s="10" t="e">
        <f t="shared" si="1"/>
        <v>#REF!</v>
      </c>
      <c r="Y6" s="10" t="e">
        <f t="shared" si="1"/>
        <v>#REF!</v>
      </c>
      <c r="Z6" s="10" t="e">
        <f t="shared" si="1"/>
        <v>#REF!</v>
      </c>
      <c r="AA6" s="10" t="e">
        <f t="shared" si="1"/>
        <v>#REF!</v>
      </c>
      <c r="AB6" s="10" t="e">
        <f t="shared" si="1"/>
        <v>#REF!</v>
      </c>
      <c r="AC6" s="10" t="e">
        <f t="shared" si="1"/>
        <v>#REF!</v>
      </c>
      <c r="AD6" s="10" t="e">
        <f t="shared" si="1"/>
        <v>#REF!</v>
      </c>
      <c r="AE6" s="10" t="e">
        <f t="shared" si="1"/>
        <v>#REF!</v>
      </c>
      <c r="AF6" s="10" t="e">
        <f t="shared" si="1"/>
        <v>#REF!</v>
      </c>
      <c r="AG6" s="10" t="e">
        <f t="shared" si="1"/>
        <v>#REF!</v>
      </c>
      <c r="AH6" s="10" t="e">
        <f t="shared" si="1"/>
        <v>#REF!</v>
      </c>
      <c r="AI6" s="10" t="e">
        <f t="shared" si="1"/>
        <v>#REF!</v>
      </c>
      <c r="AJ6" s="10" t="e">
        <f t="shared" si="1"/>
        <v>#REF!</v>
      </c>
      <c r="AK6" s="10" t="e">
        <f t="shared" si="1"/>
        <v>#REF!</v>
      </c>
      <c r="AL6" s="10">
        <f>SUM(J6:M6)</f>
        <v>2761800</v>
      </c>
    </row>
    <row r="7" spans="1:38" s="3" customFormat="1" ht="21" customHeight="1">
      <c r="A7" s="60"/>
      <c r="B7" s="73" t="s">
        <v>12</v>
      </c>
      <c r="C7" s="74"/>
      <c r="D7" s="74"/>
      <c r="E7" s="74"/>
      <c r="F7" s="74"/>
      <c r="G7" s="75"/>
      <c r="H7" s="11">
        <f>H13+H39</f>
        <v>23800</v>
      </c>
      <c r="I7" s="11">
        <f>I13+I39</f>
        <v>15000</v>
      </c>
      <c r="J7" s="11">
        <f>+J13+J39</f>
        <v>3280</v>
      </c>
      <c r="K7" s="11">
        <f aca="true" t="shared" si="2" ref="K7:V7">K13+K39</f>
        <v>5520</v>
      </c>
      <c r="L7" s="11">
        <f t="shared" si="2"/>
        <v>0</v>
      </c>
      <c r="M7" s="11">
        <f t="shared" si="2"/>
        <v>0</v>
      </c>
      <c r="N7" s="11">
        <f t="shared" si="2"/>
        <v>0</v>
      </c>
      <c r="O7" s="11">
        <f t="shared" si="2"/>
        <v>0</v>
      </c>
      <c r="P7" s="11">
        <f t="shared" si="2"/>
        <v>0</v>
      </c>
      <c r="Q7" s="11">
        <f t="shared" si="2"/>
        <v>0</v>
      </c>
      <c r="R7" s="11">
        <f t="shared" si="2"/>
        <v>0</v>
      </c>
      <c r="S7" s="11">
        <f t="shared" si="2"/>
        <v>0</v>
      </c>
      <c r="T7" s="11">
        <f t="shared" si="2"/>
        <v>0</v>
      </c>
      <c r="U7" s="11">
        <f t="shared" si="2"/>
        <v>0</v>
      </c>
      <c r="V7" s="11">
        <f t="shared" si="2"/>
        <v>0</v>
      </c>
      <c r="W7" s="11" t="e">
        <f>W13+W38+#REF!+#REF!</f>
        <v>#REF!</v>
      </c>
      <c r="X7" s="11" t="e">
        <f>X13+X39+#REF!+#REF!</f>
        <v>#REF!</v>
      </c>
      <c r="Y7" s="11" t="e">
        <f>Y13+Y39+#REF!+#REF!</f>
        <v>#REF!</v>
      </c>
      <c r="Z7" s="11" t="e">
        <f>Z13+Z39+#REF!+#REF!</f>
        <v>#REF!</v>
      </c>
      <c r="AA7" s="11" t="e">
        <f>AA13+AA39+#REF!+#REF!</f>
        <v>#REF!</v>
      </c>
      <c r="AB7" s="11" t="e">
        <f>AB13+AB39+#REF!+#REF!</f>
        <v>#REF!</v>
      </c>
      <c r="AC7" s="11" t="e">
        <f>AC13+AC39+#REF!+#REF!</f>
        <v>#REF!</v>
      </c>
      <c r="AD7" s="11" t="e">
        <f>AD13+AD39+#REF!+#REF!</f>
        <v>#REF!</v>
      </c>
      <c r="AE7" s="11" t="e">
        <f>AE13+AE39+#REF!+#REF!</f>
        <v>#REF!</v>
      </c>
      <c r="AF7" s="11" t="e">
        <f>AF13+AF39+#REF!+#REF!</f>
        <v>#REF!</v>
      </c>
      <c r="AG7" s="11" t="e">
        <f>AG13+AG39+#REF!+#REF!</f>
        <v>#REF!</v>
      </c>
      <c r="AH7" s="11" t="e">
        <f>AH13+AH39+#REF!+#REF!</f>
        <v>#REF!</v>
      </c>
      <c r="AI7" s="11" t="e">
        <f>AI13+AI39+#REF!+#REF!</f>
        <v>#REF!</v>
      </c>
      <c r="AJ7" s="11" t="e">
        <f>AJ13+AJ39+#REF!+#REF!</f>
        <v>#REF!</v>
      </c>
      <c r="AK7" s="11" t="e">
        <f>AK13+AK39+#REF!+#REF!</f>
        <v>#REF!</v>
      </c>
      <c r="AL7" s="11">
        <f>SUM(J7:M7)</f>
        <v>8800</v>
      </c>
    </row>
    <row r="8" spans="1:38" s="3" customFormat="1" ht="21" customHeight="1">
      <c r="A8" s="60"/>
      <c r="B8" s="73" t="s">
        <v>13</v>
      </c>
      <c r="C8" s="74"/>
      <c r="D8" s="74"/>
      <c r="E8" s="74"/>
      <c r="F8" s="74"/>
      <c r="G8" s="75"/>
      <c r="H8" s="11">
        <f aca="true" t="shared" si="3" ref="H8:M8">H19+H44</f>
        <v>2848800</v>
      </c>
      <c r="I8" s="11">
        <f t="shared" si="3"/>
        <v>95800</v>
      </c>
      <c r="J8" s="11">
        <f t="shared" si="3"/>
        <v>844000</v>
      </c>
      <c r="K8" s="11">
        <f t="shared" si="3"/>
        <v>1309000</v>
      </c>
      <c r="L8" s="11">
        <f t="shared" si="3"/>
        <v>600000</v>
      </c>
      <c r="M8" s="11">
        <f t="shared" si="3"/>
        <v>0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>
        <f>SUM(J8:M8)</f>
        <v>2753000</v>
      </c>
    </row>
    <row r="9" spans="1:38" s="3" customFormat="1" ht="21" customHeight="1">
      <c r="A9" s="60"/>
      <c r="B9" s="67" t="s">
        <v>14</v>
      </c>
      <c r="C9" s="68"/>
      <c r="D9" s="68"/>
      <c r="E9" s="68"/>
      <c r="F9" s="68"/>
      <c r="G9" s="69"/>
      <c r="H9" s="10">
        <f aca="true" t="shared" si="4" ref="H9:M9">H10+H11</f>
        <v>2872600</v>
      </c>
      <c r="I9" s="10">
        <f t="shared" si="4"/>
        <v>110800</v>
      </c>
      <c r="J9" s="10">
        <f t="shared" si="4"/>
        <v>847280</v>
      </c>
      <c r="K9" s="10">
        <f t="shared" si="4"/>
        <v>1314520</v>
      </c>
      <c r="L9" s="10">
        <f t="shared" si="4"/>
        <v>600000</v>
      </c>
      <c r="M9" s="10">
        <f t="shared" si="4"/>
        <v>0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>
        <f>SUM(AL10:AL11)</f>
        <v>2761800</v>
      </c>
    </row>
    <row r="10" spans="1:38" s="3" customFormat="1" ht="20.25" customHeight="1">
      <c r="A10" s="60"/>
      <c r="B10" s="67" t="s">
        <v>12</v>
      </c>
      <c r="C10" s="68"/>
      <c r="D10" s="68"/>
      <c r="E10" s="68"/>
      <c r="F10" s="68"/>
      <c r="G10" s="69"/>
      <c r="H10" s="11">
        <f aca="true" t="shared" si="5" ref="H10:M10">H13+H39</f>
        <v>23800</v>
      </c>
      <c r="I10" s="11">
        <f t="shared" si="5"/>
        <v>15000</v>
      </c>
      <c r="J10" s="11">
        <f t="shared" si="5"/>
        <v>3280</v>
      </c>
      <c r="K10" s="11">
        <f t="shared" si="5"/>
        <v>5520</v>
      </c>
      <c r="L10" s="11">
        <f t="shared" si="5"/>
        <v>0</v>
      </c>
      <c r="M10" s="11">
        <f t="shared" si="5"/>
        <v>0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>
        <f>SUM(J10:M10)</f>
        <v>8800</v>
      </c>
    </row>
    <row r="11" spans="1:38" s="3" customFormat="1" ht="20.25" customHeight="1">
      <c r="A11" s="60"/>
      <c r="B11" s="67" t="s">
        <v>13</v>
      </c>
      <c r="C11" s="68"/>
      <c r="D11" s="68"/>
      <c r="E11" s="68"/>
      <c r="F11" s="68"/>
      <c r="G11" s="69"/>
      <c r="H11" s="11">
        <f>H19+H44</f>
        <v>2848800</v>
      </c>
      <c r="I11" s="11">
        <f>I19+I44</f>
        <v>95800</v>
      </c>
      <c r="J11" s="11">
        <f>J19+J44</f>
        <v>844000</v>
      </c>
      <c r="K11" s="11">
        <f>K19+K44</f>
        <v>1309000</v>
      </c>
      <c r="L11" s="11">
        <f>L19+L44</f>
        <v>600000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>
        <f>SUM(J11:M11)</f>
        <v>2753000</v>
      </c>
    </row>
    <row r="12" spans="1:38" s="3" customFormat="1" ht="38.25" customHeight="1">
      <c r="A12" s="60"/>
      <c r="B12" s="64" t="s">
        <v>15</v>
      </c>
      <c r="C12" s="65"/>
      <c r="D12" s="65"/>
      <c r="E12" s="65"/>
      <c r="F12" s="65"/>
      <c r="G12" s="66"/>
      <c r="H12" s="12">
        <f aca="true" t="shared" si="6" ref="H12:M12">H13+H19</f>
        <v>0</v>
      </c>
      <c r="I12" s="12">
        <f t="shared" si="6"/>
        <v>0</v>
      </c>
      <c r="J12" s="12">
        <f t="shared" si="6"/>
        <v>0</v>
      </c>
      <c r="K12" s="12">
        <f t="shared" si="6"/>
        <v>0</v>
      </c>
      <c r="L12" s="12">
        <f t="shared" si="6"/>
        <v>0</v>
      </c>
      <c r="M12" s="12">
        <f t="shared" si="6"/>
        <v>0</v>
      </c>
      <c r="N12" s="12">
        <f>+N13+N16</f>
        <v>0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>
        <f>AL13+AL19</f>
        <v>0</v>
      </c>
    </row>
    <row r="13" spans="1:38" s="3" customFormat="1" ht="18.75" customHeight="1" outlineLevel="1" collapsed="1">
      <c r="A13" s="60"/>
      <c r="B13" s="67" t="s">
        <v>16</v>
      </c>
      <c r="C13" s="68"/>
      <c r="D13" s="68"/>
      <c r="E13" s="68"/>
      <c r="F13" s="68"/>
      <c r="G13" s="69"/>
      <c r="H13" s="12">
        <f aca="true" t="shared" si="7" ref="H13:N13">SUM(H14:H15)</f>
        <v>0</v>
      </c>
      <c r="I13" s="12">
        <f t="shared" si="7"/>
        <v>0</v>
      </c>
      <c r="J13" s="12">
        <f t="shared" si="7"/>
        <v>0</v>
      </c>
      <c r="K13" s="12">
        <f t="shared" si="7"/>
        <v>0</v>
      </c>
      <c r="L13" s="12">
        <f t="shared" si="7"/>
        <v>0</v>
      </c>
      <c r="M13" s="12">
        <f t="shared" si="7"/>
        <v>0</v>
      </c>
      <c r="N13" s="12">
        <f t="shared" si="7"/>
        <v>0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>
        <f>SUM(AL14:AL15)</f>
        <v>0</v>
      </c>
    </row>
    <row r="14" spans="1:38" s="8" customFormat="1" ht="3" customHeight="1" hidden="1" outlineLevel="2">
      <c r="A14" s="61"/>
      <c r="B14" s="13"/>
      <c r="C14" s="14"/>
      <c r="D14" s="15"/>
      <c r="E14" s="15"/>
      <c r="F14" s="15"/>
      <c r="G14" s="15"/>
      <c r="H14" s="16"/>
      <c r="I14" s="16"/>
      <c r="J14" s="16"/>
      <c r="K14" s="16"/>
      <c r="L14" s="17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44"/>
    </row>
    <row r="15" spans="1:38" s="8" customFormat="1" ht="6.75" customHeight="1" hidden="1" outlineLevel="2">
      <c r="A15" s="61"/>
      <c r="B15" s="18"/>
      <c r="C15" s="14"/>
      <c r="D15" s="19"/>
      <c r="E15" s="19"/>
      <c r="F15" s="19"/>
      <c r="G15" s="19"/>
      <c r="H15" s="20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0"/>
    </row>
    <row r="16" spans="1:38" s="3" customFormat="1" ht="45" customHeight="1" hidden="1" outlineLevel="1">
      <c r="A16" s="60"/>
      <c r="B16" s="89" t="s">
        <v>17</v>
      </c>
      <c r="C16" s="90"/>
      <c r="D16" s="90"/>
      <c r="E16" s="90"/>
      <c r="F16" s="90"/>
      <c r="G16" s="91"/>
      <c r="H16" s="22" t="e">
        <f>H17+H18+#REF!+#REF!</f>
        <v>#REF!</v>
      </c>
      <c r="I16" s="22" t="e">
        <f>I17+I18+#REF!+#REF!</f>
        <v>#REF!</v>
      </c>
      <c r="J16" s="22" t="e">
        <f>J17+J18+#REF!+#REF!</f>
        <v>#REF!</v>
      </c>
      <c r="K16" s="22" t="e">
        <f>K17+K18+#REF!+#REF!</f>
        <v>#REF!</v>
      </c>
      <c r="L16" s="23" t="e">
        <f>L18+#REF!</f>
        <v>#REF!</v>
      </c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</row>
    <row r="17" spans="1:38" s="3" customFormat="1" ht="15.75" customHeight="1" hidden="1" outlineLevel="1">
      <c r="A17" s="60"/>
      <c r="B17" s="24"/>
      <c r="C17" s="25"/>
      <c r="D17" s="26"/>
      <c r="E17" s="26"/>
      <c r="F17" s="26"/>
      <c r="G17" s="26"/>
      <c r="H17" s="20"/>
      <c r="I17" s="20"/>
      <c r="J17" s="20"/>
      <c r="K17" s="20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</row>
    <row r="18" spans="1:38" s="3" customFormat="1" ht="3" customHeight="1" outlineLevel="1">
      <c r="A18" s="60"/>
      <c r="B18" s="27"/>
      <c r="C18" s="25"/>
      <c r="D18" s="28"/>
      <c r="E18" s="28"/>
      <c r="F18" s="28"/>
      <c r="G18" s="28"/>
      <c r="H18" s="20"/>
      <c r="I18" s="20"/>
      <c r="J18" s="20"/>
      <c r="K18" s="20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44">
        <f>SUM(J18:AK18)</f>
        <v>0</v>
      </c>
    </row>
    <row r="19" spans="1:38" s="6" customFormat="1" ht="23.25" customHeight="1" outlineLevel="2">
      <c r="A19" s="62"/>
      <c r="B19" s="93" t="s">
        <v>13</v>
      </c>
      <c r="C19" s="94"/>
      <c r="D19" s="94"/>
      <c r="E19" s="94"/>
      <c r="F19" s="94"/>
      <c r="G19" s="95"/>
      <c r="H19" s="22">
        <f>SUM(H20:H20)</f>
        <v>0</v>
      </c>
      <c r="I19" s="29">
        <f>SUM(I20:I20)</f>
        <v>0</v>
      </c>
      <c r="J19" s="29">
        <f>SUM(J20:J20)</f>
        <v>0</v>
      </c>
      <c r="K19" s="29">
        <f>SUM(K20:K20)</f>
        <v>0</v>
      </c>
      <c r="L19" s="30">
        <v>0</v>
      </c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23">
        <f>SUM(AL20:AL20)</f>
        <v>0</v>
      </c>
    </row>
    <row r="20" spans="1:38" s="6" customFormat="1" ht="3.75" customHeight="1" outlineLevel="2">
      <c r="A20" s="62"/>
      <c r="B20" s="31"/>
      <c r="C20" s="14"/>
      <c r="D20" s="15"/>
      <c r="E20" s="15"/>
      <c r="F20" s="15"/>
      <c r="G20" s="15"/>
      <c r="H20" s="20"/>
      <c r="I20" s="21"/>
      <c r="J20" s="21"/>
      <c r="K20" s="21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44"/>
    </row>
    <row r="21" spans="1:38" s="6" customFormat="1" ht="25.5" customHeight="1" collapsed="1">
      <c r="A21" s="62"/>
      <c r="B21" s="64" t="s">
        <v>22</v>
      </c>
      <c r="C21" s="100"/>
      <c r="D21" s="100"/>
      <c r="E21" s="100"/>
      <c r="F21" s="100"/>
      <c r="G21" s="101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</row>
    <row r="22" spans="1:38" s="6" customFormat="1" ht="14.25" customHeight="1" hidden="1" outlineLevel="1">
      <c r="A22" s="62"/>
      <c r="B22" s="96" t="s">
        <v>12</v>
      </c>
      <c r="C22" s="97"/>
      <c r="D22" s="97"/>
      <c r="E22" s="97"/>
      <c r="F22" s="97"/>
      <c r="G22" s="98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</row>
    <row r="23" spans="1:38" s="3" customFormat="1" ht="15" customHeight="1" hidden="1" outlineLevel="1" collapsed="1">
      <c r="A23" s="60"/>
      <c r="B23" s="33" t="s">
        <v>18</v>
      </c>
      <c r="C23" s="81"/>
      <c r="D23" s="33"/>
      <c r="E23" s="33"/>
      <c r="F23" s="86" t="s">
        <v>0</v>
      </c>
      <c r="G23" s="87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</row>
    <row r="24" spans="1:38" s="3" customFormat="1" ht="15" customHeight="1" hidden="1" outlineLevel="2">
      <c r="A24" s="60"/>
      <c r="B24" s="33" t="s">
        <v>19</v>
      </c>
      <c r="C24" s="82"/>
      <c r="D24" s="33"/>
      <c r="E24" s="34"/>
      <c r="F24" s="34"/>
      <c r="G24" s="34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</row>
    <row r="25" spans="1:38" s="3" customFormat="1" ht="15" customHeight="1" hidden="1" outlineLevel="2">
      <c r="A25" s="60"/>
      <c r="B25" s="33" t="s">
        <v>19</v>
      </c>
      <c r="C25" s="83"/>
      <c r="D25" s="33"/>
      <c r="E25" s="34"/>
      <c r="F25" s="34"/>
      <c r="G25" s="34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</row>
    <row r="26" spans="1:38" s="3" customFormat="1" ht="15" customHeight="1" hidden="1" outlineLevel="1" collapsed="1">
      <c r="A26" s="60"/>
      <c r="B26" s="33" t="s">
        <v>20</v>
      </c>
      <c r="C26" s="81"/>
      <c r="D26" s="33"/>
      <c r="E26" s="33"/>
      <c r="F26" s="86" t="s">
        <v>0</v>
      </c>
      <c r="G26" s="87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</row>
    <row r="27" spans="1:38" s="3" customFormat="1" ht="15" customHeight="1" hidden="1" outlineLevel="2">
      <c r="A27" s="60"/>
      <c r="B27" s="33" t="s">
        <v>19</v>
      </c>
      <c r="C27" s="82"/>
      <c r="D27" s="33"/>
      <c r="E27" s="34"/>
      <c r="F27" s="34"/>
      <c r="G27" s="34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</row>
    <row r="28" spans="1:38" s="6" customFormat="1" ht="14.25" customHeight="1" hidden="1" outlineLevel="2">
      <c r="A28" s="62"/>
      <c r="B28" s="35" t="s">
        <v>21</v>
      </c>
      <c r="C28" s="82"/>
      <c r="D28" s="33"/>
      <c r="E28" s="34"/>
      <c r="F28" s="36"/>
      <c r="G28" s="36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</row>
    <row r="29" spans="1:38" s="6" customFormat="1" ht="14.25" customHeight="1" hidden="1" outlineLevel="2">
      <c r="A29" s="62"/>
      <c r="B29" s="35"/>
      <c r="C29" s="83"/>
      <c r="D29" s="33"/>
      <c r="E29" s="34"/>
      <c r="F29" s="36"/>
      <c r="G29" s="36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</row>
    <row r="30" spans="1:38" s="6" customFormat="1" ht="14.25" customHeight="1" hidden="1" outlineLevel="1">
      <c r="A30" s="62"/>
      <c r="B30" s="96" t="s">
        <v>13</v>
      </c>
      <c r="C30" s="97"/>
      <c r="D30" s="97"/>
      <c r="E30" s="97"/>
      <c r="F30" s="97"/>
      <c r="G30" s="98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</row>
    <row r="31" spans="1:38" s="3" customFormat="1" ht="15" customHeight="1" hidden="1" outlineLevel="1" collapsed="1">
      <c r="A31" s="60"/>
      <c r="B31" s="33" t="s">
        <v>18</v>
      </c>
      <c r="C31" s="81"/>
      <c r="D31" s="33"/>
      <c r="E31" s="33"/>
      <c r="F31" s="86" t="s">
        <v>0</v>
      </c>
      <c r="G31" s="87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</row>
    <row r="32" spans="1:38" s="3" customFormat="1" ht="15" customHeight="1" hidden="1" outlineLevel="2">
      <c r="A32" s="60"/>
      <c r="B32" s="33" t="s">
        <v>19</v>
      </c>
      <c r="C32" s="82"/>
      <c r="D32" s="33"/>
      <c r="E32" s="34"/>
      <c r="F32" s="34"/>
      <c r="G32" s="34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</row>
    <row r="33" spans="1:38" s="3" customFormat="1" ht="15" customHeight="1" hidden="1" outlineLevel="2">
      <c r="A33" s="60"/>
      <c r="B33" s="33" t="s">
        <v>19</v>
      </c>
      <c r="C33" s="83"/>
      <c r="D33" s="33"/>
      <c r="E33" s="34"/>
      <c r="F33" s="34"/>
      <c r="G33" s="34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</row>
    <row r="34" spans="1:38" s="3" customFormat="1" ht="15" customHeight="1" hidden="1" outlineLevel="1" collapsed="1">
      <c r="A34" s="60"/>
      <c r="B34" s="33" t="s">
        <v>20</v>
      </c>
      <c r="C34" s="81"/>
      <c r="D34" s="33"/>
      <c r="E34" s="33"/>
      <c r="F34" s="86" t="s">
        <v>0</v>
      </c>
      <c r="G34" s="87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</row>
    <row r="35" spans="1:38" s="3" customFormat="1" ht="15" customHeight="1" hidden="1" outlineLevel="2">
      <c r="A35" s="60"/>
      <c r="B35" s="33" t="s">
        <v>19</v>
      </c>
      <c r="C35" s="82"/>
      <c r="D35" s="33"/>
      <c r="E35" s="34"/>
      <c r="F35" s="34"/>
      <c r="G35" s="34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</row>
    <row r="36" spans="1:38" s="6" customFormat="1" ht="14.25" customHeight="1" hidden="1" outlineLevel="2">
      <c r="A36" s="62"/>
      <c r="B36" s="35" t="s">
        <v>21</v>
      </c>
      <c r="C36" s="82"/>
      <c r="D36" s="33"/>
      <c r="E36" s="34"/>
      <c r="F36" s="36"/>
      <c r="G36" s="36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</row>
    <row r="37" spans="1:38" s="6" customFormat="1" ht="14.25" customHeight="1" hidden="1" outlineLevel="2">
      <c r="A37" s="62"/>
      <c r="B37" s="35"/>
      <c r="C37" s="83"/>
      <c r="D37" s="33"/>
      <c r="E37" s="34"/>
      <c r="F37" s="36"/>
      <c r="G37" s="36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</row>
    <row r="38" spans="1:38" s="6" customFormat="1" ht="23.25" customHeight="1">
      <c r="A38" s="62"/>
      <c r="B38" s="64" t="s">
        <v>23</v>
      </c>
      <c r="C38" s="100"/>
      <c r="D38" s="100"/>
      <c r="E38" s="100"/>
      <c r="F38" s="100"/>
      <c r="G38" s="101"/>
      <c r="H38" s="12">
        <f>H39+H44</f>
        <v>2872600</v>
      </c>
      <c r="I38" s="12">
        <f>I39+I44</f>
        <v>110800</v>
      </c>
      <c r="J38" s="12">
        <f>J39+J44</f>
        <v>847280</v>
      </c>
      <c r="K38" s="12">
        <f>K39+K44</f>
        <v>1314520</v>
      </c>
      <c r="L38" s="12">
        <f>L39+L44</f>
        <v>600000</v>
      </c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>
        <f>AL39+AL44</f>
        <v>2761800</v>
      </c>
    </row>
    <row r="39" spans="1:38" s="6" customFormat="1" ht="24.75" customHeight="1" outlineLevel="1">
      <c r="A39" s="62"/>
      <c r="B39" s="102" t="s">
        <v>12</v>
      </c>
      <c r="C39" s="103"/>
      <c r="D39" s="103"/>
      <c r="E39" s="103"/>
      <c r="F39" s="103"/>
      <c r="G39" s="104"/>
      <c r="H39" s="37">
        <f>SUM(H40:H43)</f>
        <v>23800</v>
      </c>
      <c r="I39" s="37">
        <f>SUM(I40:I43)</f>
        <v>15000</v>
      </c>
      <c r="J39" s="37">
        <f>SUM(J40:J43)</f>
        <v>3280</v>
      </c>
      <c r="K39" s="37">
        <f>SUM(K40:K43)</f>
        <v>5520</v>
      </c>
      <c r="L39" s="12">
        <f>SUM(L40:L43)</f>
        <v>0</v>
      </c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23">
        <f>SUM(AL40:AL43)</f>
        <v>8800</v>
      </c>
    </row>
    <row r="40" spans="1:38" s="6" customFormat="1" ht="69" customHeight="1" hidden="1" outlineLevel="1">
      <c r="A40" s="62"/>
      <c r="B40" s="38"/>
      <c r="C40" s="39"/>
      <c r="D40" s="40"/>
      <c r="E40" s="40"/>
      <c r="F40" s="40"/>
      <c r="G40" s="40"/>
      <c r="H40" s="41"/>
      <c r="I40" s="41"/>
      <c r="J40" s="41">
        <v>0</v>
      </c>
      <c r="K40" s="41">
        <v>0</v>
      </c>
      <c r="L40" s="3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44">
        <f>SUM(J40:AK40)</f>
        <v>0</v>
      </c>
    </row>
    <row r="41" spans="1:38" s="6" customFormat="1" ht="13.5" customHeight="1" hidden="1" outlineLevel="2">
      <c r="A41" s="62"/>
      <c r="B41" s="42"/>
      <c r="C41" s="39"/>
      <c r="D41" s="40"/>
      <c r="E41" s="40"/>
      <c r="F41" s="40"/>
      <c r="G41" s="40"/>
      <c r="H41" s="43"/>
      <c r="I41" s="43"/>
      <c r="J41" s="43"/>
      <c r="K41" s="43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>
        <f>SUM(J41:AK41)</f>
        <v>0</v>
      </c>
    </row>
    <row r="42" spans="1:38" s="6" customFormat="1" ht="39.75" customHeight="1" hidden="1" outlineLevel="2">
      <c r="A42" s="62"/>
      <c r="B42" s="45"/>
      <c r="C42" s="39"/>
      <c r="D42" s="40"/>
      <c r="E42" s="40"/>
      <c r="F42" s="40"/>
      <c r="G42" s="40"/>
      <c r="H42" s="43"/>
      <c r="I42" s="43"/>
      <c r="J42" s="43"/>
      <c r="K42" s="43"/>
      <c r="L42" s="44">
        <v>0</v>
      </c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>
        <f>SUM(J42:AK42)</f>
        <v>0</v>
      </c>
    </row>
    <row r="43" spans="1:38" s="6" customFormat="1" ht="78" customHeight="1" outlineLevel="2">
      <c r="A43" s="62"/>
      <c r="B43" s="46" t="s">
        <v>30</v>
      </c>
      <c r="C43" s="25" t="s">
        <v>31</v>
      </c>
      <c r="D43" s="47">
        <v>2015</v>
      </c>
      <c r="E43" s="47">
        <v>2017</v>
      </c>
      <c r="F43" s="47">
        <v>754</v>
      </c>
      <c r="G43" s="47">
        <v>75412</v>
      </c>
      <c r="H43" s="20">
        <f>SUM(I43:M43)</f>
        <v>23800</v>
      </c>
      <c r="I43" s="20">
        <v>15000</v>
      </c>
      <c r="J43" s="20">
        <v>3280</v>
      </c>
      <c r="K43" s="20">
        <v>5520</v>
      </c>
      <c r="L43" s="20">
        <v>0</v>
      </c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>
        <f>SUM(J43:M43)</f>
        <v>8800</v>
      </c>
    </row>
    <row r="44" spans="1:38" s="6" customFormat="1" ht="21" customHeight="1" outlineLevel="1">
      <c r="A44" s="62"/>
      <c r="B44" s="105" t="s">
        <v>13</v>
      </c>
      <c r="C44" s="106"/>
      <c r="D44" s="106"/>
      <c r="E44" s="106"/>
      <c r="F44" s="106"/>
      <c r="G44" s="107"/>
      <c r="H44" s="23">
        <f>SUM(H45:H55)</f>
        <v>2848800</v>
      </c>
      <c r="I44" s="23">
        <f>SUM(I45:I55)</f>
        <v>95800</v>
      </c>
      <c r="J44" s="23">
        <f>SUM(J45:J55)</f>
        <v>844000</v>
      </c>
      <c r="K44" s="23">
        <f>SUM(K45:K55)</f>
        <v>1309000</v>
      </c>
      <c r="L44" s="23">
        <f>SUM(L45:L55)</f>
        <v>600000</v>
      </c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>
        <f>SUM(AL45:AL55)</f>
        <v>2753000</v>
      </c>
    </row>
    <row r="45" spans="1:38" s="6" customFormat="1" ht="93.75" customHeight="1" hidden="1" outlineLevel="1" collapsed="1">
      <c r="A45" s="62"/>
      <c r="B45" s="48"/>
      <c r="C45" s="25"/>
      <c r="D45" s="26"/>
      <c r="E45" s="26"/>
      <c r="F45" s="26"/>
      <c r="G45" s="26"/>
      <c r="H45" s="20"/>
      <c r="I45" s="20"/>
      <c r="J45" s="20">
        <v>0</v>
      </c>
      <c r="K45" s="20">
        <v>0</v>
      </c>
      <c r="L45" s="20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>
        <f aca="true" t="shared" si="8" ref="AL45:AL50">SUM(J45:AK45)</f>
        <v>0</v>
      </c>
    </row>
    <row r="46" spans="1:38" s="6" customFormat="1" ht="36.75" customHeight="1" hidden="1" outlineLevel="2">
      <c r="A46" s="62"/>
      <c r="B46" s="49" t="s">
        <v>27</v>
      </c>
      <c r="C46" s="14" t="s">
        <v>25</v>
      </c>
      <c r="D46" s="50">
        <v>2012</v>
      </c>
      <c r="E46" s="50">
        <v>2014</v>
      </c>
      <c r="F46" s="50">
        <v>710</v>
      </c>
      <c r="G46" s="50">
        <v>71095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>
        <f t="shared" si="8"/>
        <v>0</v>
      </c>
    </row>
    <row r="47" spans="1:38" s="6" customFormat="1" ht="51" customHeight="1" hidden="1" outlineLevel="2">
      <c r="A47" s="62"/>
      <c r="B47" s="27"/>
      <c r="C47" s="14"/>
      <c r="D47" s="50"/>
      <c r="E47" s="50"/>
      <c r="F47" s="50"/>
      <c r="G47" s="50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>
        <f t="shared" si="8"/>
        <v>0</v>
      </c>
    </row>
    <row r="48" spans="1:38" s="6" customFormat="1" ht="48.75" customHeight="1" hidden="1" outlineLevel="2">
      <c r="A48" s="62"/>
      <c r="B48" s="51"/>
      <c r="C48" s="14"/>
      <c r="D48" s="52"/>
      <c r="E48" s="52"/>
      <c r="F48" s="53"/>
      <c r="G48" s="53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>
        <f t="shared" si="8"/>
        <v>0</v>
      </c>
    </row>
    <row r="49" spans="1:38" s="6" customFormat="1" ht="7.5" customHeight="1" hidden="1" outlineLevel="2">
      <c r="A49" s="63"/>
      <c r="B49" s="54"/>
      <c r="C49" s="14"/>
      <c r="D49" s="52"/>
      <c r="E49" s="55"/>
      <c r="F49" s="56"/>
      <c r="G49" s="56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>
        <f t="shared" si="8"/>
        <v>0</v>
      </c>
    </row>
    <row r="50" spans="1:38" s="6" customFormat="1" ht="5.25" customHeight="1" hidden="1" outlineLevel="2">
      <c r="A50" s="63"/>
      <c r="B50" s="45"/>
      <c r="C50" s="39"/>
      <c r="D50" s="40"/>
      <c r="E50" s="40"/>
      <c r="F50" s="40"/>
      <c r="G50" s="40"/>
      <c r="H50" s="43"/>
      <c r="I50" s="43"/>
      <c r="J50" s="43"/>
      <c r="K50" s="43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>
        <f t="shared" si="8"/>
        <v>0</v>
      </c>
    </row>
    <row r="51" spans="1:38" s="6" customFormat="1" ht="50.25" customHeight="1" hidden="1" outlineLevel="2">
      <c r="A51" s="63"/>
      <c r="B51" s="45"/>
      <c r="C51" s="25"/>
      <c r="D51" s="40"/>
      <c r="E51" s="40"/>
      <c r="F51" s="40"/>
      <c r="G51" s="40"/>
      <c r="H51" s="43"/>
      <c r="I51" s="43"/>
      <c r="J51" s="43"/>
      <c r="K51" s="43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</row>
    <row r="52" spans="1:38" s="6" customFormat="1" ht="62.25" customHeight="1" hidden="1" outlineLevel="2">
      <c r="A52" s="63"/>
      <c r="B52" s="46"/>
      <c r="C52" s="25"/>
      <c r="D52" s="47"/>
      <c r="E52" s="47"/>
      <c r="F52" s="47"/>
      <c r="G52" s="47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</row>
    <row r="53" spans="1:38" s="6" customFormat="1" ht="42.75" customHeight="1" outlineLevel="2">
      <c r="A53" s="63"/>
      <c r="B53" s="46" t="s">
        <v>33</v>
      </c>
      <c r="C53" s="25" t="s">
        <v>31</v>
      </c>
      <c r="D53" s="47">
        <v>2015</v>
      </c>
      <c r="E53" s="47">
        <v>2018</v>
      </c>
      <c r="F53" s="47">
        <v>400</v>
      </c>
      <c r="G53" s="47">
        <v>40001</v>
      </c>
      <c r="H53" s="20">
        <f>SUM(I53:M53)</f>
        <v>1550000</v>
      </c>
      <c r="I53" s="20">
        <v>50000</v>
      </c>
      <c r="J53" s="20">
        <v>300000</v>
      </c>
      <c r="K53" s="20">
        <v>600000</v>
      </c>
      <c r="L53" s="20">
        <v>600000</v>
      </c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>
        <f>SUM(J53:M53)</f>
        <v>1500000</v>
      </c>
    </row>
    <row r="54" spans="1:38" s="6" customFormat="1" ht="81" customHeight="1" outlineLevel="2">
      <c r="A54" s="63"/>
      <c r="B54" s="57" t="s">
        <v>30</v>
      </c>
      <c r="C54" s="25" t="s">
        <v>31</v>
      </c>
      <c r="D54" s="47">
        <v>2015</v>
      </c>
      <c r="E54" s="47">
        <v>2017</v>
      </c>
      <c r="F54" s="47">
        <v>754</v>
      </c>
      <c r="G54" s="47">
        <v>75412</v>
      </c>
      <c r="H54" s="44">
        <f>SUM(I54:M54)</f>
        <v>176000</v>
      </c>
      <c r="I54" s="44">
        <v>0</v>
      </c>
      <c r="J54" s="44">
        <v>0</v>
      </c>
      <c r="K54" s="44">
        <v>176000</v>
      </c>
      <c r="L54" s="44">
        <v>0</v>
      </c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>
        <f>SUM(J54:M54)</f>
        <v>176000</v>
      </c>
    </row>
    <row r="55" spans="1:38" s="6" customFormat="1" ht="64.5" customHeight="1" outlineLevel="2">
      <c r="A55" s="63"/>
      <c r="B55" s="46" t="s">
        <v>32</v>
      </c>
      <c r="C55" s="25" t="s">
        <v>31</v>
      </c>
      <c r="D55" s="47">
        <v>2015</v>
      </c>
      <c r="E55" s="47">
        <v>2017</v>
      </c>
      <c r="F55" s="47">
        <v>900</v>
      </c>
      <c r="G55" s="47">
        <v>90004</v>
      </c>
      <c r="H55" s="20">
        <f>SUM(I55:M55)</f>
        <v>1122800</v>
      </c>
      <c r="I55" s="20">
        <v>45800</v>
      </c>
      <c r="J55" s="20">
        <v>544000</v>
      </c>
      <c r="K55" s="20">
        <v>533000</v>
      </c>
      <c r="L55" s="20">
        <v>0</v>
      </c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>
        <f>SUM(J55:M55)</f>
        <v>1077000</v>
      </c>
    </row>
    <row r="56" spans="12:38" ht="14.25" customHeight="1">
      <c r="L56" s="99" t="s">
        <v>34</v>
      </c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</row>
    <row r="57" spans="12:38" ht="14.25">
      <c r="L57" s="92" t="s">
        <v>35</v>
      </c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</row>
    <row r="58" spans="12:38" ht="14.25" customHeight="1">
      <c r="L58" s="9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</row>
    <row r="59" spans="12:38" ht="14.25"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</row>
    <row r="62" ht="14.25">
      <c r="S62" s="5"/>
    </row>
  </sheetData>
  <sheetProtection/>
  <mergeCells count="40">
    <mergeCell ref="L56:AL56"/>
    <mergeCell ref="L59:AL59"/>
    <mergeCell ref="C26:C29"/>
    <mergeCell ref="B30:G30"/>
    <mergeCell ref="M58:AL58"/>
    <mergeCell ref="B21:G21"/>
    <mergeCell ref="B39:G39"/>
    <mergeCell ref="B44:G44"/>
    <mergeCell ref="C34:C37"/>
    <mergeCell ref="B38:G38"/>
    <mergeCell ref="L57:AL57"/>
    <mergeCell ref="B19:G19"/>
    <mergeCell ref="B9:G9"/>
    <mergeCell ref="B22:G22"/>
    <mergeCell ref="B3:B4"/>
    <mergeCell ref="F31:G31"/>
    <mergeCell ref="F26:G26"/>
    <mergeCell ref="C31:C33"/>
    <mergeCell ref="F3:G3"/>
    <mergeCell ref="F34:G34"/>
    <mergeCell ref="B1:I1"/>
    <mergeCell ref="I3:I4"/>
    <mergeCell ref="C23:C25"/>
    <mergeCell ref="A2:I2"/>
    <mergeCell ref="F23:G23"/>
    <mergeCell ref="A3:A4"/>
    <mergeCell ref="C3:C4"/>
    <mergeCell ref="B13:G13"/>
    <mergeCell ref="B6:G6"/>
    <mergeCell ref="B16:G16"/>
    <mergeCell ref="B12:G12"/>
    <mergeCell ref="B10:G10"/>
    <mergeCell ref="R2:AL2"/>
    <mergeCell ref="H3:H4"/>
    <mergeCell ref="B7:G7"/>
    <mergeCell ref="B11:G11"/>
    <mergeCell ref="AL3:AL4"/>
    <mergeCell ref="J3:AK3"/>
    <mergeCell ref="B8:G8"/>
    <mergeCell ref="D3:E3"/>
  </mergeCells>
  <printOptions/>
  <pageMargins left="0.3937007874015748" right="0.2362204724409449" top="0.31496062992125984" bottom="0.31496062992125984" header="0.31496062992125984" footer="0.31496062992125984"/>
  <pageSetup horizontalDpi="600" verticalDpi="600" orientation="landscape" paperSize="9" scale="60" r:id="rId3"/>
  <headerFooter>
    <oddHeader>&amp;R&amp;"Times New Roman,Normalny"&amp;10Załącznik nr 2 do Uchwały Nr  XX/129/2016                                          
Rady Miasta Brzeziny z dnia 28 stycznia 2016 roku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skarbnik</cp:lastModifiedBy>
  <cp:lastPrinted>2016-01-27T11:17:09Z</cp:lastPrinted>
  <dcterms:created xsi:type="dcterms:W3CDTF">2010-09-17T02:30:46Z</dcterms:created>
  <dcterms:modified xsi:type="dcterms:W3CDTF">2016-01-27T11:17:52Z</dcterms:modified>
  <cp:category/>
  <cp:version/>
  <cp:contentType/>
  <cp:contentStatus/>
</cp:coreProperties>
</file>